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I:\5 - FONDS EUROPEENS\BGMFE\Appel à projets\AAP 2\Documents MAJ\Formulaires IGFV\"/>
    </mc:Choice>
  </mc:AlternateContent>
  <bookViews>
    <workbookView xWindow="0" yWindow="0" windowWidth="19200" windowHeight="6600" activeTab="1"/>
  </bookViews>
  <sheets>
    <sheet name="Recapitulatif" sheetId="6" r:id="rId1"/>
    <sheet name="Plan de financement" sheetId="5" r:id="rId2"/>
    <sheet name="Feuil1" sheetId="7" state="hidden" r:id="rId3"/>
    <sheet name="Détail des dépenses du projet" sheetId="3" r:id="rId4"/>
    <sheet name="Détail des frais de personnel" sheetId="2" r:id="rId5"/>
    <sheet name="Détail des ressources du projet" sheetId="4" r:id="rId6"/>
  </sheets>
  <externalReferences>
    <externalReference r:id="rId7"/>
  </externalReferences>
  <definedNames>
    <definedName name="_ftn1" localSheetId="1">'Plan de financement'!#REF!</definedName>
    <definedName name="_ftnref1" localSheetId="1">'Plan de financement'!$A$1</definedName>
    <definedName name="_xlnm.Print_Area" localSheetId="4">'Détail des frais de personnel'!$A$1:$H$18</definedName>
    <definedName name="_xlnm.Print_Area" localSheetId="1">'Plan de financement'!$A$1:$J$34</definedName>
  </definedNames>
  <calcPr calcId="162913"/>
</workbook>
</file>

<file path=xl/calcChain.xml><?xml version="1.0" encoding="utf-8"?>
<calcChain xmlns="http://schemas.openxmlformats.org/spreadsheetml/2006/main">
  <c r="I3" i="5" l="1"/>
  <c r="H3" i="5"/>
  <c r="G3" i="5"/>
  <c r="F14" i="6" l="1"/>
  <c r="E14" i="6"/>
  <c r="D14" i="6"/>
  <c r="C14" i="6"/>
  <c r="D31" i="5" l="1"/>
  <c r="D30" i="5" s="1"/>
  <c r="B31" i="5"/>
  <c r="B30" i="5" s="1"/>
  <c r="I16" i="5" l="1"/>
  <c r="A12" i="6" l="1"/>
  <c r="A11" i="6"/>
  <c r="A10" i="6"/>
  <c r="A9" i="6"/>
  <c r="A8" i="6"/>
  <c r="F15" i="6" l="1"/>
  <c r="E15" i="6"/>
  <c r="D15" i="6"/>
  <c r="C15" i="6"/>
  <c r="B4" i="5" l="1"/>
  <c r="B12" i="5"/>
  <c r="B13" i="5"/>
  <c r="B11" i="5"/>
  <c r="B10" i="5"/>
  <c r="B9" i="5"/>
  <c r="B8" i="5"/>
  <c r="B7" i="5"/>
  <c r="B6" i="5"/>
  <c r="B5" i="5"/>
  <c r="A13" i="5"/>
  <c r="A12" i="5"/>
  <c r="A11" i="5"/>
  <c r="A10" i="5"/>
  <c r="A9" i="5"/>
  <c r="A8" i="5"/>
  <c r="A7" i="5"/>
  <c r="A6" i="5"/>
  <c r="A5" i="5"/>
  <c r="B3" i="5" l="1"/>
  <c r="A4" i="5"/>
  <c r="D28" i="5" l="1"/>
  <c r="D27" i="5"/>
  <c r="D26" i="5"/>
  <c r="B25" i="5"/>
  <c r="D24" i="5"/>
  <c r="D23" i="5"/>
  <c r="D22" i="5"/>
  <c r="B21" i="5"/>
  <c r="I20" i="5"/>
  <c r="G20" i="5"/>
  <c r="D20" i="5"/>
  <c r="I19" i="5"/>
  <c r="D19" i="5"/>
  <c r="I18" i="5"/>
  <c r="D18" i="5"/>
  <c r="I17" i="5"/>
  <c r="B17" i="5"/>
  <c r="D16" i="5"/>
  <c r="I15" i="5"/>
  <c r="D15" i="5"/>
  <c r="I14" i="5"/>
  <c r="B14" i="5"/>
  <c r="I13" i="5"/>
  <c r="G12" i="5"/>
  <c r="I11" i="5"/>
  <c r="I10" i="5"/>
  <c r="I9" i="5"/>
  <c r="I8" i="5"/>
  <c r="I7" i="5"/>
  <c r="G6" i="5"/>
  <c r="B29" i="5" l="1"/>
  <c r="B33" i="5" s="1"/>
  <c r="G33" i="5" s="1"/>
  <c r="B24" i="6"/>
  <c r="I12" i="5"/>
  <c r="H20" i="5"/>
  <c r="D25" i="5"/>
  <c r="D14" i="5"/>
  <c r="D17" i="5"/>
  <c r="D21" i="5"/>
  <c r="I6" i="5"/>
  <c r="H6" i="5" s="1"/>
  <c r="C17" i="5" l="1"/>
  <c r="B11" i="6"/>
  <c r="G11" i="6" s="1"/>
  <c r="C25" i="5"/>
  <c r="B12" i="6"/>
  <c r="G12" i="6" s="1"/>
  <c r="B22" i="6"/>
  <c r="C14" i="5"/>
  <c r="B10" i="6"/>
  <c r="G10" i="6" s="1"/>
  <c r="C21" i="5"/>
  <c r="H12" i="5"/>
  <c r="B23" i="6"/>
  <c r="G13" i="2" l="1"/>
  <c r="E3" i="2"/>
  <c r="C4" i="5" s="1"/>
  <c r="E4" i="2"/>
  <c r="C5" i="5" s="1"/>
  <c r="H4" i="2"/>
  <c r="D5" i="5" s="1"/>
  <c r="E12" i="2"/>
  <c r="C13" i="5" s="1"/>
  <c r="H12" i="2"/>
  <c r="D13" i="5" s="1"/>
  <c r="E11" i="2"/>
  <c r="C12" i="5" s="1"/>
  <c r="H11" i="2"/>
  <c r="D12" i="5" s="1"/>
  <c r="E10" i="2"/>
  <c r="C11" i="5" s="1"/>
  <c r="H10" i="2"/>
  <c r="D11" i="5" s="1"/>
  <c r="E9" i="2"/>
  <c r="C10" i="5" s="1"/>
  <c r="H9" i="2"/>
  <c r="D10" i="5" s="1"/>
  <c r="E8" i="2"/>
  <c r="C9" i="5" s="1"/>
  <c r="H8" i="2"/>
  <c r="D9" i="5" s="1"/>
  <c r="E7" i="2"/>
  <c r="C8" i="5" s="1"/>
  <c r="H7" i="2"/>
  <c r="D8" i="5" s="1"/>
  <c r="E6" i="2"/>
  <c r="C7" i="5" s="1"/>
  <c r="H6" i="2"/>
  <c r="D7" i="5" s="1"/>
  <c r="E5" i="2"/>
  <c r="C6" i="5" s="1"/>
  <c r="H5" i="2"/>
  <c r="D6" i="5" s="1"/>
  <c r="H3" i="2"/>
  <c r="D4" i="5" s="1"/>
  <c r="D3" i="5" l="1"/>
  <c r="D29" i="5" s="1"/>
  <c r="D33" i="5" s="1"/>
  <c r="H13" i="2"/>
  <c r="B8" i="6" l="1"/>
  <c r="B9" i="6"/>
  <c r="G9" i="6" s="1"/>
  <c r="C3" i="5"/>
  <c r="G8" i="6" l="1"/>
  <c r="C29" i="5"/>
  <c r="B13" i="6" l="1"/>
  <c r="G13" i="6" s="1"/>
  <c r="C30" i="5"/>
  <c r="B14" i="6" l="1"/>
  <c r="B15" i="6" s="1"/>
  <c r="J20" i="5"/>
  <c r="J6" i="5"/>
  <c r="J3" i="5"/>
  <c r="J16" i="5"/>
  <c r="C33" i="5"/>
  <c r="J10" i="5"/>
  <c r="J8" i="5"/>
  <c r="J7" i="5"/>
  <c r="J15" i="5"/>
  <c r="J11" i="5"/>
  <c r="J9" i="5"/>
  <c r="J17" i="5"/>
  <c r="J19" i="5"/>
  <c r="J13" i="5"/>
  <c r="J14" i="5"/>
  <c r="J18" i="5"/>
  <c r="J12" i="5"/>
  <c r="J33" i="5" l="1"/>
  <c r="G14" i="6"/>
  <c r="G15" i="6"/>
  <c r="B21" i="6" l="1"/>
  <c r="B25" i="6" s="1"/>
  <c r="I33" i="5"/>
  <c r="H33" i="5" s="1"/>
  <c r="G29" i="6" l="1"/>
  <c r="A29" i="6"/>
  <c r="D22" i="6"/>
  <c r="D23" i="6"/>
  <c r="D24" i="6"/>
  <c r="D21" i="6"/>
  <c r="D25" i="6" s="1"/>
</calcChain>
</file>

<file path=xl/sharedStrings.xml><?xml version="1.0" encoding="utf-8"?>
<sst xmlns="http://schemas.openxmlformats.org/spreadsheetml/2006/main" count="92" uniqueCount="88">
  <si>
    <t>Fonction - Libellé</t>
  </si>
  <si>
    <t>Nombre d'heures travaillées sur l'année</t>
  </si>
  <si>
    <t>Dépenses affectées au projet (€)</t>
  </si>
  <si>
    <t>POSTES DE DEPENSES</t>
  </si>
  <si>
    <t>Coût éligible affecté au projet (suivant taux d'affectation )
(D) = (B * C)</t>
  </si>
  <si>
    <t xml:space="preserve">RESSOURCES </t>
  </si>
  <si>
    <t xml:space="preserve">Taux d'affectation au projet (à justifier dans le descriptif du projet)
(C) </t>
  </si>
  <si>
    <t>Coût total 
(€)
(B)</t>
  </si>
  <si>
    <t>Montant total de la ressource (G)</t>
  </si>
  <si>
    <t>Taux d'affectation  au projet éligible 
(H)</t>
  </si>
  <si>
    <t>Signature du représentant légal ou son délégataire, et cachet de l'organisme bénéficiaire :</t>
  </si>
  <si>
    <t>Coût total employeur annuel (€)
(salaire brut + charges employeur)</t>
  </si>
  <si>
    <t>Taux d'affectation 
au projet</t>
  </si>
  <si>
    <t xml:space="preserve">c) Frais d’équipement </t>
  </si>
  <si>
    <r>
      <t xml:space="preserve">Nature du contrat
</t>
    </r>
    <r>
      <rPr>
        <i/>
        <sz val="10"/>
        <rFont val="Marianne"/>
        <family val="3"/>
      </rPr>
      <t>(CDI, CDD, Contrat aidé, convention de stage, etc)</t>
    </r>
  </si>
  <si>
    <t>Explication du taux d'affectation</t>
  </si>
  <si>
    <r>
      <t xml:space="preserve">Expliquez le taux d'affectation
</t>
    </r>
    <r>
      <rPr>
        <i/>
        <sz val="10"/>
        <rFont val="Marianne"/>
        <family val="3"/>
      </rPr>
      <t>(indiquer s'il est fixe ou variable)</t>
    </r>
  </si>
  <si>
    <t xml:space="preserve">a) Frais de personnels affectés au projet ayant un rôle direct et déterminant </t>
  </si>
  <si>
    <t>Compléter l'onglet "détail des frais de personnel"</t>
  </si>
  <si>
    <t>b) Frais de voyage et de séjou nécessaires à l'exécution du projet</t>
  </si>
  <si>
    <t>d) Bien immobiliers 
(achats, contructions, rénovtions)</t>
  </si>
  <si>
    <t>c) Frais d'équipement 
(crédit-bail, location, achat…)</t>
  </si>
  <si>
    <t>Coûts directs liés au projet</t>
  </si>
  <si>
    <t>Expliquer la nature de chaque dépense et justifier le mode de détermination des montants indiqués dans l'onglet plan de financement</t>
  </si>
  <si>
    <t>Coûts indirectement liés au projet</t>
  </si>
  <si>
    <t>Nom du cofinanceur sollicité (en toutes lettres)</t>
  </si>
  <si>
    <t>Date de sollicitation</t>
  </si>
  <si>
    <t>Montants sollicités*</t>
  </si>
  <si>
    <t>Date</t>
  </si>
  <si>
    <t>Si connu, indiquez</t>
  </si>
  <si>
    <t>le montant total accordé</t>
  </si>
  <si>
    <t>le montant affecté au projet*</t>
  </si>
  <si>
    <t>Période de financement concernée</t>
  </si>
  <si>
    <t xml:space="preserve"> Lettre d'intention du co-financeur 
(le cas échéant)</t>
  </si>
  <si>
    <t>Notification d'attribution du cofinanceur 
(le cas échéant)</t>
  </si>
  <si>
    <t>Type de ressources</t>
  </si>
  <si>
    <t>Taux d'affectation*</t>
  </si>
  <si>
    <t>Montant affecté au projet éligible 
 (I)
(I=G * H)</t>
  </si>
  <si>
    <t>TOTAL DES RESSOURCES</t>
  </si>
  <si>
    <t>(*) La part du cofinancement affectée au projet doit être attestée par le cofinanceur lui-même et non par le bénéficiaire. A défaut, la totalité du cofinancement accordé sera affectée au projet IGFV.</t>
  </si>
  <si>
    <t>d) Biens immobiliers</t>
  </si>
  <si>
    <t>TOTAL DES COÛTS DIRECTS ÉLIGIBLES</t>
  </si>
  <si>
    <t>lister les dépenses financées en coûts indirects</t>
  </si>
  <si>
    <t>Instrument de soutien financier à la gestion des frontières et à la politique des visas 
Programmation 2021-2027
 Détail des dépenses du projet</t>
  </si>
  <si>
    <t xml:space="preserve">Instrument de soutien financier à la gestion des frontières et à la politique des visas 
Programmation 2021-2027
 Plan de financement - Détail des frais de personnel </t>
  </si>
  <si>
    <t>Nombre d'heures travaillées sur le projet</t>
  </si>
  <si>
    <t>Instrument de soutien financier à la gestion des frontières et à la politique des visas
Programmation 2021-2027
 Détail des ressources du projet
Cofinancements publics (autres que l'IGFV) et privés reportés du plan de financement</t>
  </si>
  <si>
    <t>% de la ressource sur le coût total éligible du projet</t>
  </si>
  <si>
    <t>DEPENSES</t>
  </si>
  <si>
    <t>Ventilation du montant par année</t>
  </si>
  <si>
    <t>Cohérence</t>
  </si>
  <si>
    <t>Nature de la dépense</t>
  </si>
  <si>
    <t>Montant total</t>
  </si>
  <si>
    <t>Année en cours</t>
  </si>
  <si>
    <t>Année n+1</t>
  </si>
  <si>
    <t>Année n+2</t>
  </si>
  <si>
    <t>Année n+3</t>
  </si>
  <si>
    <t>RESSOURCES</t>
  </si>
  <si>
    <t>Financeurs</t>
  </si>
  <si>
    <t>Montant</t>
  </si>
  <si>
    <t>Préciser</t>
  </si>
  <si>
    <t>Taux</t>
  </si>
  <si>
    <t>TOTAL</t>
  </si>
  <si>
    <t>Dépenses totales</t>
  </si>
  <si>
    <t>e) Frais de sous-traitance 
(prestation de service, publicité, communication, évaluation du projet…)</t>
  </si>
  <si>
    <t xml:space="preserve">b) Contributions des tiers publics </t>
  </si>
  <si>
    <t>c) Contributions des tiers privés</t>
  </si>
  <si>
    <t>a) Contribution du Fonds Asile, migration et intégration</t>
  </si>
  <si>
    <t xml:space="preserve">b) Cofinanceurs externes publics
</t>
  </si>
  <si>
    <t xml:space="preserve">c) Cofinanceurs externes privés
</t>
  </si>
  <si>
    <t>Coût total éligible</t>
  </si>
  <si>
    <t>Option de coûts simplifiés défini à l'appel à projet</t>
  </si>
  <si>
    <t>f) Option de coûts simplifiés</t>
  </si>
  <si>
    <t>Taux forfaitaire</t>
  </si>
  <si>
    <t>Menu déroulant : choisir le taux forfaitaire</t>
  </si>
  <si>
    <t>COUTS TOTAUX (directs et indirects) 
HT ou TTC (Supprimer la mention inutile)</t>
  </si>
  <si>
    <t>Instrument de soutien financier à la gestion
 des frontières et à la politique des visas 
Programmation 2021-2027
Récapitulatif</t>
  </si>
  <si>
    <r>
      <t xml:space="preserve">(*) Le taux d’affectation est un taux qui s’applique aux postes de dépenses directes lorsque celles-ci ne sont pas intégralement affectées au projet afin de déterminer la part des dépenses directement consacrées à la mise en œuvre du projet. Le taux d’affectation doit être justifié et vérifiable. 
</t>
    </r>
    <r>
      <rPr>
        <i/>
        <sz val="10"/>
        <rFont val="Arial"/>
        <family val="2"/>
      </rPr>
      <t xml:space="preserve">Exemple : salariés qui ne sont pas entièrement mobilisés à la mise en œuvre du projet cofinancé, ou des locaux qui n’y sont pas affectés à 100%. </t>
    </r>
  </si>
  <si>
    <r>
      <t xml:space="preserve">Description des différents coûts </t>
    </r>
    <r>
      <rPr>
        <sz val="10"/>
        <rFont val="Marianne"/>
        <family val="3"/>
      </rPr>
      <t xml:space="preserve">(y compris ceux des partenaires, le cas échéant) </t>
    </r>
    <r>
      <rPr>
        <b/>
        <sz val="10"/>
        <rFont val="Marianne"/>
        <family val="3"/>
      </rPr>
      <t xml:space="preserve">et justification de(s) taux d’affectation* et/ou décote** éventuellement applicables aux dépenses. </t>
    </r>
  </si>
  <si>
    <t>EQUILIBRE DU PLAN DE FINANCEMENT</t>
  </si>
  <si>
    <r>
      <t>e) Frais de sous-traitance</t>
    </r>
    <r>
      <rPr>
        <sz val="10"/>
        <rFont val="Marianne"/>
        <family val="3"/>
      </rPr>
      <t xml:space="preserve"> </t>
    </r>
  </si>
  <si>
    <r>
      <t xml:space="preserve">
Instrument de soutien financier à la gestion des frontières et à la politique des visas - Programmation 2021-2027
</t>
    </r>
    <r>
      <rPr>
        <sz val="14"/>
        <rFont val="Marianne"/>
        <family val="3"/>
      </rPr>
      <t xml:space="preserve">Nom du porteur de projet </t>
    </r>
    <r>
      <rPr>
        <b/>
        <sz val="14"/>
        <rFont val="Marianne"/>
        <family val="3"/>
      </rPr>
      <t xml:space="preserve">:
</t>
    </r>
    <r>
      <rPr>
        <sz val="14"/>
        <rFont val="Marianne"/>
        <family val="3"/>
      </rPr>
      <t>Intitulé du projet</t>
    </r>
    <r>
      <rPr>
        <b/>
        <sz val="14"/>
        <rFont val="Marianne"/>
        <family val="3"/>
      </rPr>
      <t xml:space="preserve"> :</t>
    </r>
    <r>
      <rPr>
        <sz val="14"/>
        <rFont val="Marianne"/>
        <family val="3"/>
      </rPr>
      <t xml:space="preserve">
N° SYNERGIE </t>
    </r>
    <r>
      <rPr>
        <b/>
        <sz val="14"/>
        <rFont val="Marianne"/>
        <family val="3"/>
      </rPr>
      <t xml:space="preserve">:
</t>
    </r>
    <r>
      <rPr>
        <sz val="14"/>
        <rFont val="Marianne"/>
        <family val="3"/>
      </rPr>
      <t xml:space="preserve">Période de réalisation du projet : </t>
    </r>
    <r>
      <rPr>
        <b/>
        <sz val="14"/>
        <rFont val="Marianne"/>
        <family val="3"/>
      </rPr>
      <t xml:space="preserve">
Plan de financement prévisionnel du projet
</t>
    </r>
  </si>
  <si>
    <r>
      <t>a) Frais de personnels</t>
    </r>
    <r>
      <rPr>
        <sz val="10"/>
        <rFont val="Marianne"/>
        <family val="3"/>
      </rPr>
      <t xml:space="preserve">
(</t>
    </r>
    <r>
      <rPr>
        <b/>
        <i/>
        <sz val="10"/>
        <rFont val="Marianne"/>
        <family val="3"/>
      </rPr>
      <t>cf. tableau "Détail des frais de personnel")</t>
    </r>
  </si>
  <si>
    <r>
      <t>b) Frais de voyage et de séjour</t>
    </r>
    <r>
      <rPr>
        <sz val="12"/>
        <rFont val="Arial"/>
        <family val="2"/>
      </rPr>
      <t/>
    </r>
  </si>
  <si>
    <r>
      <t xml:space="preserve">g) Options de coûts simplifiées </t>
    </r>
    <r>
      <rPr>
        <sz val="10"/>
        <rFont val="Marianne"/>
        <family val="3"/>
      </rPr>
      <t>- imputés au projet et définis par l'appel à projet selon la catégorie de votre projet. Ils sont calculés par application d'un taux forfaitaire sur :</t>
    </r>
    <r>
      <rPr>
        <b/>
        <i/>
        <sz val="10"/>
        <rFont val="Marianne"/>
        <family val="3"/>
      </rPr>
      <t xml:space="preserve">
</t>
    </r>
    <r>
      <rPr>
        <b/>
        <sz val="10"/>
        <rFont val="Marianne"/>
        <family val="3"/>
      </rPr>
      <t>- soit les frais de personnel (15% ou 40%)
- soit les coûts directs éligibles (7%, ou modulé à 1% ou à 2%)</t>
    </r>
  </si>
  <si>
    <t>a) Contribution IGFV</t>
  </si>
  <si>
    <t xml:space="preserve">d) Autofinancement (dont les recettes générées par le projet) </t>
  </si>
  <si>
    <t>d) Autofinancement, dont recettes générées par le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</si>
</sst>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0\ _€"/>
    <numFmt numFmtId="166" formatCode="#,###"/>
    <numFmt numFmtId="167" formatCode="#,##0.00\ &quot;€&quot;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Book Antiqua"/>
      <family val="1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Marianne"/>
      <family val="3"/>
    </font>
    <font>
      <b/>
      <sz val="12"/>
      <name val="Marianne"/>
      <family val="3"/>
    </font>
    <font>
      <sz val="10"/>
      <name val="Marianne"/>
      <family val="3"/>
    </font>
    <font>
      <sz val="12"/>
      <name val="Marianne"/>
      <family val="3"/>
    </font>
    <font>
      <b/>
      <u/>
      <sz val="12"/>
      <name val="Marianne"/>
      <family val="3"/>
    </font>
    <font>
      <b/>
      <sz val="10"/>
      <name val="Marianne"/>
      <family val="3"/>
    </font>
    <font>
      <i/>
      <sz val="10"/>
      <name val="Marianne"/>
      <family val="3"/>
    </font>
    <font>
      <b/>
      <sz val="10"/>
      <color indexed="10"/>
      <name val="Marianne"/>
      <family val="3"/>
    </font>
    <font>
      <i/>
      <sz val="10"/>
      <name val="Arial"/>
      <family val="2"/>
    </font>
    <font>
      <b/>
      <u/>
      <sz val="11"/>
      <name val="Marianne"/>
      <family val="3"/>
    </font>
    <font>
      <sz val="16"/>
      <color theme="0"/>
      <name val="Marianne"/>
      <family val="3"/>
    </font>
    <font>
      <b/>
      <sz val="10"/>
      <color theme="0"/>
      <name val="Marianne"/>
      <family val="3"/>
    </font>
    <font>
      <sz val="10"/>
      <color theme="0"/>
      <name val="Marianne"/>
      <family val="3"/>
    </font>
    <font>
      <b/>
      <i/>
      <sz val="10"/>
      <name val="Marianne"/>
      <family val="3"/>
    </font>
    <font>
      <i/>
      <sz val="10"/>
      <color theme="0"/>
      <name val="Marianne"/>
      <family val="3"/>
    </font>
    <font>
      <sz val="14"/>
      <name val="Marianne"/>
      <family val="3"/>
    </font>
    <font>
      <sz val="12"/>
      <color theme="0"/>
      <name val="Marianne"/>
      <family val="3"/>
    </font>
    <font>
      <sz val="10"/>
      <name val="Book Antiqua"/>
      <family val="1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9FAFB"/>
        <bgColor indexed="64"/>
      </patternFill>
    </fill>
    <fill>
      <patternFill patternType="solid">
        <fgColor rgb="FFFFC000"/>
        <bgColor indexed="64"/>
      </patternFill>
    </fill>
    <fill>
      <patternFill patternType="mediumGray">
        <bgColor theme="0" tint="-0.1499679555650502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0" fontId="0" fillId="0" borderId="0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Border="1" applyAlignment="1">
      <alignment vertical="center" wrapText="1"/>
    </xf>
    <xf numFmtId="10" fontId="4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7" fillId="0" borderId="0" xfId="0" applyNumberFormat="1" applyFont="1" applyFill="1" applyBorder="1" applyAlignment="1"/>
    <xf numFmtId="10" fontId="10" fillId="0" borderId="1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10" fontId="10" fillId="2" borderId="9" xfId="0" applyNumberFormat="1" applyFont="1" applyFill="1" applyBorder="1" applyAlignment="1">
      <alignment horizontal="center" vertical="center" wrapText="1"/>
    </xf>
    <xf numFmtId="10" fontId="10" fillId="0" borderId="9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0" fontId="10" fillId="2" borderId="2" xfId="0" applyNumberFormat="1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0" fillId="2" borderId="1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5" fontId="13" fillId="0" borderId="6" xfId="0" applyNumberFormat="1" applyFont="1" applyBorder="1" applyAlignment="1">
      <alignment horizontal="center" vertical="center" wrapText="1"/>
    </xf>
    <xf numFmtId="165" fontId="13" fillId="2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" fontId="12" fillId="0" borderId="0" xfId="0" applyNumberFormat="1" applyFont="1" applyFill="1" applyBorder="1" applyAlignment="1"/>
    <xf numFmtId="0" fontId="0" fillId="0" borderId="0" xfId="0" applyAlignment="1">
      <alignment wrapText="1"/>
    </xf>
    <xf numFmtId="0" fontId="10" fillId="0" borderId="3" xfId="0" applyFont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165" fontId="10" fillId="0" borderId="15" xfId="0" applyNumberFormat="1" applyFont="1" applyBorder="1" applyAlignment="1">
      <alignment vertical="center"/>
    </xf>
    <xf numFmtId="10" fontId="10" fillId="0" borderId="15" xfId="0" applyNumberFormat="1" applyFont="1" applyBorder="1" applyAlignment="1">
      <alignment vertical="center"/>
    </xf>
    <xf numFmtId="165" fontId="10" fillId="0" borderId="15" xfId="0" applyNumberFormat="1" applyFont="1" applyFill="1" applyBorder="1" applyAlignment="1">
      <alignment vertical="center"/>
    </xf>
    <xf numFmtId="10" fontId="10" fillId="0" borderId="16" xfId="0" applyNumberFormat="1" applyFont="1" applyFill="1" applyBorder="1" applyAlignment="1">
      <alignment vertical="center"/>
    </xf>
    <xf numFmtId="4" fontId="12" fillId="0" borderId="26" xfId="0" applyNumberFormat="1" applyFont="1" applyFill="1" applyBorder="1" applyAlignment="1"/>
    <xf numFmtId="4" fontId="17" fillId="0" borderId="0" xfId="0" applyNumberFormat="1" applyFont="1" applyFill="1" applyBorder="1" applyAlignment="1"/>
    <xf numFmtId="0" fontId="1" fillId="0" borderId="0" xfId="4"/>
    <xf numFmtId="0" fontId="18" fillId="15" borderId="0" xfId="4" applyFont="1" applyFill="1" applyAlignment="1">
      <alignment horizontal="center"/>
    </xf>
    <xf numFmtId="0" fontId="10" fillId="0" borderId="0" xfId="4" applyFont="1"/>
    <xf numFmtId="0" fontId="13" fillId="0" borderId="0" xfId="4" applyFont="1"/>
    <xf numFmtId="0" fontId="13" fillId="0" borderId="2" xfId="4" applyFont="1" applyBorder="1" applyAlignment="1">
      <alignment horizontal="center"/>
    </xf>
    <xf numFmtId="0" fontId="13" fillId="0" borderId="2" xfId="4" applyFont="1" applyBorder="1" applyAlignment="1">
      <alignment horizontal="left" vertical="center"/>
    </xf>
    <xf numFmtId="167" fontId="10" fillId="0" borderId="2" xfId="4" applyNumberFormat="1" applyFont="1" applyBorder="1" applyAlignment="1">
      <alignment vertical="center"/>
    </xf>
    <xf numFmtId="167" fontId="10" fillId="16" borderId="2" xfId="4" applyNumberFormat="1" applyFont="1" applyFill="1" applyBorder="1" applyAlignment="1" applyProtection="1">
      <alignment vertical="center"/>
      <protection locked="0"/>
    </xf>
    <xf numFmtId="0" fontId="13" fillId="0" borderId="2" xfId="4" applyFont="1" applyBorder="1" applyAlignment="1">
      <alignment horizontal="center" vertical="center"/>
    </xf>
    <xf numFmtId="0" fontId="13" fillId="17" borderId="2" xfId="4" applyFont="1" applyFill="1" applyBorder="1" applyAlignment="1">
      <alignment horizontal="right" vertical="center" wrapText="1"/>
    </xf>
    <xf numFmtId="167" fontId="10" fillId="17" borderId="2" xfId="4" applyNumberFormat="1" applyFont="1" applyFill="1" applyBorder="1" applyAlignment="1" applyProtection="1">
      <alignment vertical="center"/>
    </xf>
    <xf numFmtId="0" fontId="19" fillId="14" borderId="2" xfId="4" applyFont="1" applyFill="1" applyBorder="1" applyAlignment="1">
      <alignment horizontal="left" vertical="center"/>
    </xf>
    <xf numFmtId="167" fontId="20" fillId="14" borderId="2" xfId="4" applyNumberFormat="1" applyFont="1" applyFill="1" applyBorder="1" applyAlignment="1">
      <alignment horizontal="right" vertical="center"/>
    </xf>
    <xf numFmtId="0" fontId="21" fillId="15" borderId="2" xfId="4" applyFont="1" applyFill="1" applyBorder="1" applyAlignment="1">
      <alignment horizontal="center"/>
    </xf>
    <xf numFmtId="167" fontId="10" fillId="15" borderId="2" xfId="4" applyNumberFormat="1" applyFont="1" applyFill="1" applyBorder="1" applyAlignment="1" applyProtection="1">
      <alignment horizontal="right"/>
      <protection locked="0"/>
    </xf>
    <xf numFmtId="0" fontId="10" fillId="16" borderId="2" xfId="4" applyFont="1" applyFill="1" applyBorder="1" applyAlignment="1" applyProtection="1">
      <alignment horizontal="left" vertical="center" wrapText="1"/>
      <protection locked="0"/>
    </xf>
    <xf numFmtId="10" fontId="14" fillId="15" borderId="2" xfId="4" applyNumberFormat="1" applyFont="1" applyFill="1" applyBorder="1" applyAlignment="1">
      <alignment horizontal="center" vertical="center"/>
    </xf>
    <xf numFmtId="0" fontId="13" fillId="0" borderId="2" xfId="4" applyFont="1" applyBorder="1" applyAlignment="1">
      <alignment horizontal="left" vertical="center" wrapText="1"/>
    </xf>
    <xf numFmtId="167" fontId="20" fillId="14" borderId="2" xfId="4" applyNumberFormat="1" applyFont="1" applyFill="1" applyBorder="1" applyAlignment="1">
      <alignment vertical="center"/>
    </xf>
    <xf numFmtId="0" fontId="20" fillId="14" borderId="2" xfId="4" applyFont="1" applyFill="1" applyBorder="1" applyAlignment="1">
      <alignment vertical="center"/>
    </xf>
    <xf numFmtId="10" fontId="22" fillId="14" borderId="2" xfId="4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/>
    <xf numFmtId="0" fontId="10" fillId="12" borderId="2" xfId="0" applyFont="1" applyFill="1" applyBorder="1"/>
    <xf numFmtId="0" fontId="10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/>
    </xf>
    <xf numFmtId="0" fontId="10" fillId="0" borderId="0" xfId="0" applyFont="1"/>
    <xf numFmtId="9" fontId="5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" fillId="0" borderId="0" xfId="0" applyFont="1"/>
    <xf numFmtId="0" fontId="13" fillId="12" borderId="2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 wrapText="1"/>
    </xf>
    <xf numFmtId="0" fontId="11" fillId="0" borderId="2" xfId="4" applyFont="1" applyBorder="1" applyAlignment="1">
      <alignment horizontal="center" vertical="center"/>
    </xf>
    <xf numFmtId="0" fontId="3" fillId="0" borderId="0" xfId="4" applyFont="1"/>
    <xf numFmtId="10" fontId="13" fillId="9" borderId="22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vertical="center"/>
    </xf>
    <xf numFmtId="10" fontId="13" fillId="9" borderId="3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3" fillId="5" borderId="4" xfId="0" applyFont="1" applyFill="1" applyBorder="1" applyAlignment="1">
      <alignment horizontal="left" vertical="center" wrapText="1"/>
    </xf>
    <xf numFmtId="165" fontId="13" fillId="5" borderId="6" xfId="0" applyNumberFormat="1" applyFont="1" applyFill="1" applyBorder="1" applyAlignment="1">
      <alignment horizontal="right" vertical="center" wrapText="1"/>
    </xf>
    <xf numFmtId="10" fontId="13" fillId="5" borderId="35" xfId="0" applyNumberFormat="1" applyFont="1" applyFill="1" applyBorder="1" applyAlignment="1">
      <alignment horizontal="right" vertical="center" wrapText="1"/>
    </xf>
    <xf numFmtId="0" fontId="13" fillId="3" borderId="8" xfId="0" applyFont="1" applyFill="1" applyBorder="1" applyAlignment="1">
      <alignment horizontal="left" vertical="center" wrapText="1"/>
    </xf>
    <xf numFmtId="165" fontId="13" fillId="3" borderId="9" xfId="0" applyNumberFormat="1" applyFont="1" applyFill="1" applyBorder="1" applyAlignment="1">
      <alignment horizontal="right" vertical="center" wrapText="1"/>
    </xf>
    <xf numFmtId="10" fontId="13" fillId="3" borderId="36" xfId="0" applyNumberFormat="1" applyFont="1" applyFill="1" applyBorder="1" applyAlignment="1">
      <alignment horizontal="right" vertical="center" wrapText="1"/>
    </xf>
    <xf numFmtId="10" fontId="13" fillId="3" borderId="9" xfId="0" applyNumberFormat="1" applyFont="1" applyFill="1" applyBorder="1" applyAlignment="1">
      <alignment horizontal="right" vertical="center" wrapText="1"/>
    </xf>
    <xf numFmtId="166" fontId="13" fillId="2" borderId="8" xfId="0" applyNumberFormat="1" applyFont="1" applyFill="1" applyBorder="1" applyAlignment="1">
      <alignment horizontal="left" vertical="center" wrapText="1"/>
    </xf>
    <xf numFmtId="165" fontId="10" fillId="2" borderId="9" xfId="0" applyNumberFormat="1" applyFont="1" applyFill="1" applyBorder="1" applyAlignment="1">
      <alignment horizontal="right" vertical="center" wrapText="1"/>
    </xf>
    <xf numFmtId="10" fontId="10" fillId="2" borderId="36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165" fontId="10" fillId="0" borderId="9" xfId="0" applyNumberFormat="1" applyFont="1" applyBorder="1" applyAlignment="1">
      <alignment horizontal="right" vertical="center" wrapText="1"/>
    </xf>
    <xf numFmtId="10" fontId="13" fillId="0" borderId="36" xfId="0" applyNumberFormat="1" applyFont="1" applyFill="1" applyBorder="1" applyAlignment="1">
      <alignment horizontal="right" vertical="center" wrapText="1"/>
    </xf>
    <xf numFmtId="165" fontId="10" fillId="8" borderId="36" xfId="0" applyNumberFormat="1" applyFont="1" applyFill="1" applyBorder="1" applyAlignment="1">
      <alignment horizontal="right" vertical="center" wrapText="1"/>
    </xf>
    <xf numFmtId="10" fontId="10" fillId="8" borderId="9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165" fontId="10" fillId="0" borderId="2" xfId="0" applyNumberFormat="1" applyFont="1" applyBorder="1" applyAlignment="1">
      <alignment horizontal="right" vertical="center" wrapText="1"/>
    </xf>
    <xf numFmtId="10" fontId="13" fillId="0" borderId="37" xfId="0" applyNumberFormat="1" applyFont="1" applyFill="1" applyBorder="1" applyAlignment="1">
      <alignment horizontal="right" vertical="center" wrapText="1"/>
    </xf>
    <xf numFmtId="165" fontId="10" fillId="8" borderId="37" xfId="0" applyNumberFormat="1" applyFont="1" applyFill="1" applyBorder="1" applyAlignment="1">
      <alignment horizontal="right" vertical="center" wrapText="1"/>
    </xf>
    <xf numFmtId="10" fontId="10" fillId="8" borderId="2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165" fontId="13" fillId="3" borderId="2" xfId="0" applyNumberFormat="1" applyFont="1" applyFill="1" applyBorder="1" applyAlignment="1">
      <alignment horizontal="right" vertical="center" wrapText="1"/>
    </xf>
    <xf numFmtId="10" fontId="13" fillId="3" borderId="37" xfId="0" applyNumberFormat="1" applyFont="1" applyFill="1" applyBorder="1" applyAlignment="1">
      <alignment horizontal="right" vertical="center" wrapText="1"/>
    </xf>
    <xf numFmtId="10" fontId="13" fillId="3" borderId="5" xfId="0" applyNumberFormat="1" applyFont="1" applyFill="1" applyBorder="1" applyAlignment="1">
      <alignment horizontal="right" vertical="center" wrapText="1"/>
    </xf>
    <xf numFmtId="10" fontId="13" fillId="5" borderId="38" xfId="0" applyNumberFormat="1" applyFont="1" applyFill="1" applyBorder="1" applyAlignment="1">
      <alignment horizontal="right" vertical="center" wrapText="1"/>
    </xf>
    <xf numFmtId="165" fontId="13" fillId="11" borderId="6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10" fontId="10" fillId="0" borderId="37" xfId="0" applyNumberFormat="1" applyFont="1" applyBorder="1" applyAlignment="1">
      <alignment horizontal="right" vertical="center" wrapText="1"/>
    </xf>
    <xf numFmtId="165" fontId="10" fillId="10" borderId="9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165" fontId="13" fillId="0" borderId="2" xfId="0" applyNumberFormat="1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/>
    </xf>
    <xf numFmtId="165" fontId="10" fillId="0" borderId="13" xfId="0" applyNumberFormat="1" applyFont="1" applyBorder="1" applyAlignment="1">
      <alignment horizontal="right" vertical="center" wrapText="1"/>
    </xf>
    <xf numFmtId="10" fontId="10" fillId="0" borderId="39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left" vertical="center" wrapText="1"/>
    </xf>
    <xf numFmtId="165" fontId="13" fillId="3" borderId="13" xfId="0" applyNumberFormat="1" applyFont="1" applyFill="1" applyBorder="1" applyAlignment="1">
      <alignment horizontal="right" vertical="center"/>
    </xf>
    <xf numFmtId="10" fontId="13" fillId="3" borderId="39" xfId="0" applyNumberFormat="1" applyFont="1" applyFill="1" applyBorder="1" applyAlignment="1">
      <alignment horizontal="right" vertical="center" wrapText="1"/>
    </xf>
    <xf numFmtId="165" fontId="13" fillId="3" borderId="13" xfId="0" applyNumberFormat="1" applyFont="1" applyFill="1" applyBorder="1" applyAlignment="1">
      <alignment horizontal="right" vertical="center" wrapText="1"/>
    </xf>
    <xf numFmtId="10" fontId="13" fillId="3" borderId="13" xfId="0" applyNumberFormat="1" applyFont="1" applyFill="1" applyBorder="1" applyAlignment="1">
      <alignment horizontal="right" vertical="center" wrapText="1"/>
    </xf>
    <xf numFmtId="49" fontId="13" fillId="0" borderId="17" xfId="0" applyNumberFormat="1" applyFont="1" applyBorder="1" applyAlignment="1">
      <alignment horizontal="left" vertical="center" wrapText="1"/>
    </xf>
    <xf numFmtId="165" fontId="10" fillId="0" borderId="18" xfId="0" applyNumberFormat="1" applyFont="1" applyBorder="1" applyAlignment="1">
      <alignment horizontal="right" vertical="center" wrapText="1"/>
    </xf>
    <xf numFmtId="10" fontId="13" fillId="0" borderId="18" xfId="0" applyNumberFormat="1" applyFont="1" applyFill="1" applyBorder="1" applyAlignment="1">
      <alignment horizontal="right" vertical="center" wrapText="1"/>
    </xf>
    <xf numFmtId="165" fontId="10" fillId="0" borderId="18" xfId="0" applyNumberFormat="1" applyFont="1" applyFill="1" applyBorder="1" applyAlignment="1">
      <alignment horizontal="right" vertical="center" wrapText="1"/>
    </xf>
    <xf numFmtId="10" fontId="10" fillId="0" borderId="19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65" fontId="10" fillId="0" borderId="2" xfId="0" applyNumberFormat="1" applyFont="1" applyBorder="1" applyAlignment="1">
      <alignment vertical="center" wrapText="1"/>
    </xf>
    <xf numFmtId="10" fontId="13" fillId="0" borderId="2" xfId="0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>
      <alignment vertical="center" wrapText="1"/>
    </xf>
    <xf numFmtId="10" fontId="10" fillId="0" borderId="11" xfId="1" applyNumberFormat="1" applyFont="1" applyFill="1" applyBorder="1" applyAlignment="1">
      <alignment vertical="center"/>
    </xf>
    <xf numFmtId="165" fontId="13" fillId="0" borderId="2" xfId="0" applyNumberFormat="1" applyFont="1" applyBorder="1" applyAlignment="1">
      <alignment vertical="center" wrapText="1"/>
    </xf>
    <xf numFmtId="165" fontId="13" fillId="0" borderId="2" xfId="0" applyNumberFormat="1" applyFont="1" applyFill="1" applyBorder="1" applyAlignment="1">
      <alignment vertical="center" wrapText="1"/>
    </xf>
    <xf numFmtId="165" fontId="13" fillId="11" borderId="38" xfId="0" applyNumberFormat="1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center" vertical="center" wrapText="1"/>
    </xf>
    <xf numFmtId="165" fontId="13" fillId="6" borderId="6" xfId="0" applyNumberFormat="1" applyFont="1" applyFill="1" applyBorder="1" applyAlignment="1">
      <alignment horizontal="right" vertical="center" wrapText="1"/>
    </xf>
    <xf numFmtId="10" fontId="13" fillId="6" borderId="38" xfId="0" applyNumberFormat="1" applyFont="1" applyFill="1" applyBorder="1" applyAlignment="1">
      <alignment horizontal="right" vertical="center" wrapText="1"/>
    </xf>
    <xf numFmtId="165" fontId="13" fillId="6" borderId="7" xfId="0" applyNumberFormat="1" applyFont="1" applyFill="1" applyBorder="1" applyAlignment="1">
      <alignment horizontal="right" vertical="center" wrapText="1"/>
    </xf>
    <xf numFmtId="0" fontId="13" fillId="18" borderId="43" xfId="0" applyFont="1" applyFill="1" applyBorder="1" applyAlignment="1">
      <alignment horizontal="left" vertical="center" wrapText="1"/>
    </xf>
    <xf numFmtId="165" fontId="13" fillId="7" borderId="41" xfId="0" applyNumberFormat="1" applyFont="1" applyFill="1" applyBorder="1" applyAlignment="1">
      <alignment horizontal="right" vertical="center" wrapText="1"/>
    </xf>
    <xf numFmtId="9" fontId="13" fillId="7" borderId="41" xfId="1" applyFont="1" applyFill="1" applyBorder="1" applyAlignment="1">
      <alignment horizontal="right" vertical="center" wrapText="1"/>
    </xf>
    <xf numFmtId="164" fontId="13" fillId="7" borderId="41" xfId="3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3" fillId="19" borderId="44" xfId="0" applyFont="1" applyFill="1" applyBorder="1" applyAlignment="1">
      <alignment horizontal="left" vertical="center" wrapText="1"/>
    </xf>
    <xf numFmtId="165" fontId="13" fillId="4" borderId="24" xfId="0" applyNumberFormat="1" applyFont="1" applyFill="1" applyBorder="1" applyAlignment="1">
      <alignment vertical="center"/>
    </xf>
    <xf numFmtId="10" fontId="13" fillId="4" borderId="35" xfId="0" applyNumberFormat="1" applyFont="1" applyFill="1" applyBorder="1" applyAlignment="1">
      <alignment vertical="center"/>
    </xf>
    <xf numFmtId="165" fontId="13" fillId="4" borderId="34" xfId="0" applyNumberFormat="1" applyFont="1" applyFill="1" applyBorder="1" applyAlignment="1">
      <alignment vertical="center"/>
    </xf>
    <xf numFmtId="4" fontId="13" fillId="4" borderId="34" xfId="0" applyNumberFormat="1" applyFont="1" applyFill="1" applyBorder="1" applyAlignment="1">
      <alignment vertical="center"/>
    </xf>
    <xf numFmtId="165" fontId="13" fillId="4" borderId="6" xfId="0" applyNumberFormat="1" applyFont="1" applyFill="1" applyBorder="1" applyAlignment="1">
      <alignment horizontal="right" vertical="center" wrapText="1"/>
    </xf>
    <xf numFmtId="10" fontId="13" fillId="4" borderId="38" xfId="0" applyNumberFormat="1" applyFont="1" applyFill="1" applyBorder="1" applyAlignment="1">
      <alignment horizontal="right" vertical="center" wrapText="1"/>
    </xf>
    <xf numFmtId="10" fontId="13" fillId="4" borderId="34" xfId="0" applyNumberFormat="1" applyFont="1" applyFill="1" applyBorder="1" applyAlignment="1">
      <alignment horizontal="right" vertical="center" wrapText="1"/>
    </xf>
    <xf numFmtId="0" fontId="24" fillId="14" borderId="0" xfId="4" applyFont="1" applyFill="1" applyAlignment="1">
      <alignment horizontal="center"/>
    </xf>
    <xf numFmtId="0" fontId="10" fillId="0" borderId="37" xfId="4" applyFont="1" applyBorder="1" applyAlignment="1">
      <alignment horizontal="left" vertical="center"/>
    </xf>
    <xf numFmtId="0" fontId="10" fillId="0" borderId="45" xfId="4" applyFont="1" applyBorder="1" applyAlignment="1">
      <alignment horizontal="left" vertical="center"/>
    </xf>
    <xf numFmtId="0" fontId="10" fillId="0" borderId="46" xfId="4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18" fillId="14" borderId="0" xfId="4" applyFont="1" applyFill="1" applyAlignment="1">
      <alignment horizontal="center"/>
    </xf>
    <xf numFmtId="0" fontId="13" fillId="0" borderId="2" xfId="4" applyFont="1" applyBorder="1" applyAlignment="1">
      <alignment horizontal="center"/>
    </xf>
    <xf numFmtId="0" fontId="13" fillId="0" borderId="2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0" fillId="13" borderId="25" xfId="0" applyFont="1" applyFill="1" applyBorder="1" applyAlignment="1">
      <alignment vertical="center" wrapText="1"/>
    </xf>
    <xf numFmtId="0" fontId="10" fillId="13" borderId="26" xfId="0" applyFont="1" applyFill="1" applyBorder="1" applyAlignment="1">
      <alignment vertical="center" wrapText="1"/>
    </xf>
    <xf numFmtId="0" fontId="10" fillId="13" borderId="27" xfId="0" applyFont="1" applyFill="1" applyBorder="1" applyAlignment="1">
      <alignment vertical="center" wrapText="1"/>
    </xf>
    <xf numFmtId="0" fontId="10" fillId="13" borderId="28" xfId="0" applyFont="1" applyFill="1" applyBorder="1" applyAlignment="1">
      <alignment vertical="center" wrapText="1"/>
    </xf>
    <xf numFmtId="0" fontId="10" fillId="13" borderId="29" xfId="0" applyFont="1" applyFill="1" applyBorder="1" applyAlignment="1">
      <alignment vertical="center" wrapText="1"/>
    </xf>
    <xf numFmtId="0" fontId="10" fillId="13" borderId="30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165" fontId="10" fillId="10" borderId="42" xfId="0" applyNumberFormat="1" applyFont="1" applyFill="1" applyBorder="1" applyAlignment="1">
      <alignment horizontal="center" vertical="center" wrapText="1"/>
    </xf>
    <xf numFmtId="165" fontId="10" fillId="10" borderId="24" xfId="0" applyNumberFormat="1" applyFont="1" applyFill="1" applyBorder="1" applyAlignment="1">
      <alignment horizontal="center" vertical="center" wrapText="1"/>
    </xf>
    <xf numFmtId="10" fontId="10" fillId="10" borderId="42" xfId="0" applyNumberFormat="1" applyFont="1" applyFill="1" applyBorder="1" applyAlignment="1">
      <alignment horizontal="center" vertical="center"/>
    </xf>
    <xf numFmtId="10" fontId="10" fillId="10" borderId="2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21" fillId="12" borderId="0" xfId="0" applyFont="1" applyFill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</cellXfs>
  <cellStyles count="5">
    <cellStyle name="Milliers 2" xfId="3"/>
    <cellStyle name="Normal" xfId="0" builtinId="0"/>
    <cellStyle name="Normal 2" xfId="4"/>
    <cellStyle name="Pourcentage" xfId="1" builtinId="5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371476</xdr:rowOff>
    </xdr:from>
    <xdr:to>
      <xdr:col>0</xdr:col>
      <xdr:colOff>1002323</xdr:colOff>
      <xdr:row>0</xdr:row>
      <xdr:rowOff>1095376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1476"/>
          <a:ext cx="1002323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237741</xdr:colOff>
      <xdr:row>0</xdr:row>
      <xdr:rowOff>428625</xdr:rowOff>
    </xdr:from>
    <xdr:to>
      <xdr:col>6</xdr:col>
      <xdr:colOff>714760</xdr:colOff>
      <xdr:row>0</xdr:row>
      <xdr:rowOff>1009650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7316" y="428625"/>
          <a:ext cx="1191394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508001</xdr:rowOff>
    </xdr:from>
    <xdr:to>
      <xdr:col>0</xdr:col>
      <xdr:colOff>1778000</xdr:colOff>
      <xdr:row>0</xdr:row>
      <xdr:rowOff>1792112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1"/>
          <a:ext cx="1778000" cy="1284111"/>
        </a:xfrm>
        <a:prstGeom prst="rect">
          <a:avLst/>
        </a:prstGeom>
      </xdr:spPr>
    </xdr:pic>
    <xdr:clientData/>
  </xdr:twoCellAnchor>
  <xdr:twoCellAnchor editAs="oneCell">
    <xdr:from>
      <xdr:col>7</xdr:col>
      <xdr:colOff>898461</xdr:colOff>
      <xdr:row>0</xdr:row>
      <xdr:rowOff>671442</xdr:rowOff>
    </xdr:from>
    <xdr:to>
      <xdr:col>9</xdr:col>
      <xdr:colOff>895736</xdr:colOff>
      <xdr:row>0</xdr:row>
      <xdr:rowOff>1746250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35211" y="671442"/>
          <a:ext cx="2203900" cy="1074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349250</xdr:rowOff>
    </xdr:from>
    <xdr:to>
      <xdr:col>0</xdr:col>
      <xdr:colOff>1121832</xdr:colOff>
      <xdr:row>0</xdr:row>
      <xdr:rowOff>1159462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9250"/>
          <a:ext cx="1121832" cy="810212"/>
        </a:xfrm>
        <a:prstGeom prst="rect">
          <a:avLst/>
        </a:prstGeom>
      </xdr:spPr>
    </xdr:pic>
    <xdr:clientData/>
  </xdr:twoCellAnchor>
  <xdr:twoCellAnchor editAs="oneCell">
    <xdr:from>
      <xdr:col>3</xdr:col>
      <xdr:colOff>2356448</xdr:colOff>
      <xdr:row>0</xdr:row>
      <xdr:rowOff>433917</xdr:rowOff>
    </xdr:from>
    <xdr:to>
      <xdr:col>3</xdr:col>
      <xdr:colOff>3636820</xdr:colOff>
      <xdr:row>0</xdr:row>
      <xdr:rowOff>1058335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0948" y="433917"/>
          <a:ext cx="1280372" cy="6244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349251</xdr:rowOff>
    </xdr:from>
    <xdr:to>
      <xdr:col>0</xdr:col>
      <xdr:colOff>981807</xdr:colOff>
      <xdr:row>0</xdr:row>
      <xdr:rowOff>1058334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9251"/>
          <a:ext cx="981807" cy="709083"/>
        </a:xfrm>
        <a:prstGeom prst="rect">
          <a:avLst/>
        </a:prstGeom>
      </xdr:spPr>
    </xdr:pic>
    <xdr:clientData/>
  </xdr:twoCellAnchor>
  <xdr:twoCellAnchor editAs="oneCell">
    <xdr:from>
      <xdr:col>7</xdr:col>
      <xdr:colOff>523932</xdr:colOff>
      <xdr:row>0</xdr:row>
      <xdr:rowOff>359835</xdr:rowOff>
    </xdr:from>
    <xdr:to>
      <xdr:col>7</xdr:col>
      <xdr:colOff>1869402</xdr:colOff>
      <xdr:row>0</xdr:row>
      <xdr:rowOff>1016000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2265" y="359835"/>
          <a:ext cx="1345470" cy="6561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21166</xdr:rowOff>
    </xdr:from>
    <xdr:to>
      <xdr:col>0</xdr:col>
      <xdr:colOff>1100666</xdr:colOff>
      <xdr:row>7</xdr:row>
      <xdr:rowOff>22342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333"/>
          <a:ext cx="1100666" cy="794926"/>
        </a:xfrm>
        <a:prstGeom prst="rect">
          <a:avLst/>
        </a:prstGeom>
      </xdr:spPr>
    </xdr:pic>
    <xdr:clientData/>
  </xdr:twoCellAnchor>
  <xdr:twoCellAnchor editAs="oneCell">
    <xdr:from>
      <xdr:col>7</xdr:col>
      <xdr:colOff>713360</xdr:colOff>
      <xdr:row>2</xdr:row>
      <xdr:rowOff>105833</xdr:rowOff>
    </xdr:from>
    <xdr:to>
      <xdr:col>8</xdr:col>
      <xdr:colOff>1160319</xdr:colOff>
      <xdr:row>6</xdr:row>
      <xdr:rowOff>148166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5527" y="508000"/>
          <a:ext cx="1388875" cy="677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mardbe\Downloads\Dossier%20de%20demande%20d'aide%20europ&#233;enne%20Nord%20Pas%20de%20Calais\Annexe_2.1_Plan_de_Financement%20_FESI_1420_V8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Generalites"/>
      <sheetName val="(2) Invest dir"/>
      <sheetName val="(3) Inv Dép Ressources"/>
      <sheetName val="(4) Fonct dir "/>
      <sheetName val="(5) Fonct indir (Taux)"/>
      <sheetName val="(6) Personnel dir"/>
      <sheetName val=" (7) Nature"/>
      <sheetName val="(8) Fonc Dep Ressources"/>
      <sheetName val="(9) Service Instructeur"/>
      <sheetName val="Liste déroula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0"/>
  <sheetViews>
    <sheetView topLeftCell="A4" workbookViewId="0">
      <selection activeCell="A29" sqref="A29:F29"/>
    </sheetView>
  </sheetViews>
  <sheetFormatPr baseColWidth="10" defaultRowHeight="12.75" x14ac:dyDescent="0.2"/>
  <cols>
    <col min="1" max="1" width="71" style="58" bestFit="1" customWidth="1"/>
    <col min="2" max="2" width="12.85546875" style="58" bestFit="1" customWidth="1"/>
    <col min="3" max="3" width="15.140625" style="58" bestFit="1" customWidth="1"/>
    <col min="4" max="4" width="10.7109375" style="58" bestFit="1" customWidth="1"/>
    <col min="5" max="5" width="10.7109375" style="58" customWidth="1"/>
    <col min="6" max="6" width="10.7109375" style="58" bestFit="1" customWidth="1"/>
    <col min="7" max="7" width="10.85546875" style="58" bestFit="1" customWidth="1"/>
    <col min="8" max="16384" width="11.42578125" style="58"/>
  </cols>
  <sheetData>
    <row r="1" spans="1:7" customFormat="1" ht="123.75" customHeight="1" x14ac:dyDescent="0.2">
      <c r="A1" s="182" t="s">
        <v>76</v>
      </c>
      <c r="B1" s="183"/>
      <c r="C1" s="183"/>
      <c r="D1" s="183"/>
      <c r="E1" s="184"/>
      <c r="F1" s="184"/>
      <c r="G1" s="184"/>
    </row>
    <row r="3" spans="1:7" ht="20.25" x14ac:dyDescent="0.3">
      <c r="A3" s="59"/>
      <c r="B3" s="59"/>
      <c r="C3" s="59"/>
      <c r="D3" s="59"/>
      <c r="E3" s="59"/>
      <c r="F3" s="59"/>
      <c r="G3" s="59"/>
    </row>
    <row r="4" spans="1:7" ht="20.25" x14ac:dyDescent="0.3">
      <c r="A4" s="185" t="s">
        <v>48</v>
      </c>
      <c r="B4" s="185"/>
      <c r="C4" s="185"/>
      <c r="D4" s="185"/>
      <c r="E4" s="185"/>
      <c r="F4" s="185"/>
      <c r="G4" s="185"/>
    </row>
    <row r="5" spans="1:7" x14ac:dyDescent="0.2">
      <c r="A5" s="60"/>
      <c r="B5" s="60"/>
      <c r="C5" s="60"/>
      <c r="D5" s="60"/>
      <c r="E5" s="60"/>
      <c r="F5" s="60"/>
      <c r="G5" s="60"/>
    </row>
    <row r="6" spans="1:7" x14ac:dyDescent="0.2">
      <c r="A6" s="61"/>
      <c r="B6" s="61"/>
      <c r="C6" s="186" t="s">
        <v>49</v>
      </c>
      <c r="D6" s="186"/>
      <c r="E6" s="186"/>
      <c r="F6" s="186"/>
      <c r="G6" s="187" t="s">
        <v>50</v>
      </c>
    </row>
    <row r="7" spans="1:7" x14ac:dyDescent="0.2">
      <c r="A7" s="62" t="s">
        <v>51</v>
      </c>
      <c r="B7" s="62" t="s">
        <v>52</v>
      </c>
      <c r="C7" s="62" t="s">
        <v>53</v>
      </c>
      <c r="D7" s="62" t="s">
        <v>54</v>
      </c>
      <c r="E7" s="62" t="s">
        <v>55</v>
      </c>
      <c r="F7" s="62" t="s">
        <v>56</v>
      </c>
      <c r="G7" s="187"/>
    </row>
    <row r="8" spans="1:7" x14ac:dyDescent="0.2">
      <c r="A8" s="63" t="str">
        <f>'Plan de financement'!A3</f>
        <v>a) Frais de personnels
(cf. tableau "Détail des frais de personnel")</v>
      </c>
      <c r="B8" s="64">
        <f>ROUND('Plan de financement'!D3,2)</f>
        <v>0</v>
      </c>
      <c r="C8" s="65"/>
      <c r="D8" s="65"/>
      <c r="E8" s="65"/>
      <c r="F8" s="65"/>
      <c r="G8" s="66">
        <f t="shared" ref="G8:G15" si="0">IF(SUM(C8:F8)=B8,0,1)</f>
        <v>0</v>
      </c>
    </row>
    <row r="9" spans="1:7" x14ac:dyDescent="0.2">
      <c r="A9" s="63" t="str">
        <f>'Plan de financement'!A14</f>
        <v>b) Frais de voyage et de séjour</v>
      </c>
      <c r="B9" s="64">
        <f>ROUND('Plan de financement'!D3,2)</f>
        <v>0</v>
      </c>
      <c r="C9" s="65"/>
      <c r="D9" s="65"/>
      <c r="E9" s="65"/>
      <c r="F9" s="65"/>
      <c r="G9" s="66">
        <f t="shared" si="0"/>
        <v>0</v>
      </c>
    </row>
    <row r="10" spans="1:7" x14ac:dyDescent="0.2">
      <c r="A10" s="63" t="str">
        <f>'Plan de financement'!A17</f>
        <v xml:space="preserve">c) Frais d’équipement </v>
      </c>
      <c r="B10" s="64">
        <f>ROUND('Plan de financement'!D14,2)</f>
        <v>0</v>
      </c>
      <c r="C10" s="65"/>
      <c r="D10" s="65"/>
      <c r="E10" s="65"/>
      <c r="F10" s="65"/>
      <c r="G10" s="66">
        <f t="shared" si="0"/>
        <v>0</v>
      </c>
    </row>
    <row r="11" spans="1:7" x14ac:dyDescent="0.2">
      <c r="A11" s="63" t="str">
        <f>'Plan de financement'!A21</f>
        <v>d) Biens immobiliers</v>
      </c>
      <c r="B11" s="64">
        <f>ROUND('Plan de financement'!D17,2)</f>
        <v>0</v>
      </c>
      <c r="C11" s="65"/>
      <c r="D11" s="65"/>
      <c r="E11" s="65"/>
      <c r="F11" s="65"/>
      <c r="G11" s="66">
        <f t="shared" si="0"/>
        <v>0</v>
      </c>
    </row>
    <row r="12" spans="1:7" x14ac:dyDescent="0.2">
      <c r="A12" s="63" t="str">
        <f>'Plan de financement'!A25</f>
        <v xml:space="preserve">e) Frais de sous-traitance </v>
      </c>
      <c r="B12" s="64">
        <f>ROUND('Plan de financement'!D25,2)</f>
        <v>0</v>
      </c>
      <c r="C12" s="65"/>
      <c r="D12" s="65"/>
      <c r="E12" s="65"/>
      <c r="F12" s="65"/>
      <c r="G12" s="66">
        <f t="shared" ref="G12:G14" si="1">IF(SUM(C12:F12)=B12,0,1)</f>
        <v>0</v>
      </c>
    </row>
    <row r="13" spans="1:7" x14ac:dyDescent="0.2">
      <c r="A13" s="63" t="s">
        <v>72</v>
      </c>
      <c r="B13" s="64">
        <f>ROUND('Plan de financement'!D30,2)</f>
        <v>0</v>
      </c>
      <c r="C13" s="65"/>
      <c r="D13" s="65"/>
      <c r="E13" s="65"/>
      <c r="F13" s="65"/>
      <c r="G13" s="66">
        <f t="shared" si="1"/>
        <v>0</v>
      </c>
    </row>
    <row r="14" spans="1:7" x14ac:dyDescent="0.2">
      <c r="A14" s="67" t="s">
        <v>63</v>
      </c>
      <c r="B14" s="68">
        <f>SUM(B7:B13)</f>
        <v>0</v>
      </c>
      <c r="C14" s="68">
        <f>SUM(C8:C13)</f>
        <v>0</v>
      </c>
      <c r="D14" s="68">
        <f>SUM(D8:D13)</f>
        <v>0</v>
      </c>
      <c r="E14" s="68">
        <f>SUM(E8:E13)</f>
        <v>0</v>
      </c>
      <c r="F14" s="68">
        <f>SUM(F8:F13)</f>
        <v>0</v>
      </c>
      <c r="G14" s="66">
        <f t="shared" si="1"/>
        <v>0</v>
      </c>
    </row>
    <row r="15" spans="1:7" x14ac:dyDescent="0.2">
      <c r="A15" s="69" t="s">
        <v>62</v>
      </c>
      <c r="B15" s="70">
        <f>ROUND(B14,2)</f>
        <v>0</v>
      </c>
      <c r="C15" s="70">
        <f t="shared" ref="C15:F15" si="2">ROUND(C14,2)</f>
        <v>0</v>
      </c>
      <c r="D15" s="70">
        <f t="shared" si="2"/>
        <v>0</v>
      </c>
      <c r="E15" s="70">
        <f t="shared" si="2"/>
        <v>0</v>
      </c>
      <c r="F15" s="70">
        <f t="shared" si="2"/>
        <v>0</v>
      </c>
      <c r="G15" s="66">
        <f t="shared" si="0"/>
        <v>0</v>
      </c>
    </row>
    <row r="16" spans="1:7" x14ac:dyDescent="0.2">
      <c r="A16" s="60"/>
      <c r="B16" s="60"/>
      <c r="C16" s="60"/>
      <c r="D16" s="60"/>
      <c r="E16" s="60"/>
      <c r="F16" s="60"/>
      <c r="G16" s="60"/>
    </row>
    <row r="17" spans="1:7" x14ac:dyDescent="0.2">
      <c r="A17" s="60"/>
      <c r="B17" s="60"/>
      <c r="C17" s="60"/>
      <c r="D17" s="60"/>
      <c r="E17" s="60"/>
      <c r="F17" s="60"/>
      <c r="G17" s="60"/>
    </row>
    <row r="18" spans="1:7" ht="20.25" x14ac:dyDescent="0.3">
      <c r="A18" s="185" t="s">
        <v>57</v>
      </c>
      <c r="B18" s="188"/>
      <c r="C18" s="188"/>
      <c r="D18" s="188"/>
      <c r="E18" s="60"/>
      <c r="F18" s="60"/>
      <c r="G18" s="60"/>
    </row>
    <row r="19" spans="1:7" x14ac:dyDescent="0.2">
      <c r="A19" s="60"/>
      <c r="B19" s="60"/>
      <c r="C19" s="60"/>
      <c r="D19" s="60"/>
      <c r="E19" s="60"/>
      <c r="F19" s="60"/>
      <c r="G19" s="60"/>
    </row>
    <row r="20" spans="1:7" x14ac:dyDescent="0.2">
      <c r="A20" s="62" t="s">
        <v>58</v>
      </c>
      <c r="B20" s="62" t="s">
        <v>59</v>
      </c>
      <c r="C20" s="62" t="s">
        <v>60</v>
      </c>
      <c r="D20" s="71" t="s">
        <v>61</v>
      </c>
      <c r="E20" s="60"/>
      <c r="F20" s="60"/>
      <c r="G20" s="60"/>
    </row>
    <row r="21" spans="1:7" x14ac:dyDescent="0.2">
      <c r="A21" s="63" t="s">
        <v>67</v>
      </c>
      <c r="B21" s="72" t="e">
        <f>'Plan de financement'!I3</f>
        <v>#DIV/0!</v>
      </c>
      <c r="C21" s="73"/>
      <c r="D21" s="74" t="e">
        <f>B21/B25</f>
        <v>#DIV/0!</v>
      </c>
      <c r="E21" s="60"/>
      <c r="F21" s="60"/>
      <c r="G21" s="60"/>
    </row>
    <row r="22" spans="1:7" x14ac:dyDescent="0.2">
      <c r="A22" s="63" t="s">
        <v>68</v>
      </c>
      <c r="B22" s="72">
        <f>'Plan de financement'!I6</f>
        <v>0</v>
      </c>
      <c r="C22" s="73"/>
      <c r="D22" s="74" t="e">
        <f>B22/B25</f>
        <v>#DIV/0!</v>
      </c>
      <c r="E22" s="60"/>
      <c r="F22" s="60"/>
      <c r="G22" s="60"/>
    </row>
    <row r="23" spans="1:7" x14ac:dyDescent="0.2">
      <c r="A23" s="63" t="s">
        <v>69</v>
      </c>
      <c r="B23" s="72">
        <f>'Plan de financement'!I12</f>
        <v>0</v>
      </c>
      <c r="C23" s="73"/>
      <c r="D23" s="74" t="e">
        <f>B23/B25</f>
        <v>#DIV/0!</v>
      </c>
      <c r="E23" s="60"/>
      <c r="F23" s="60"/>
      <c r="G23" s="60"/>
    </row>
    <row r="24" spans="1:7" x14ac:dyDescent="0.2">
      <c r="A24" s="75" t="s">
        <v>87</v>
      </c>
      <c r="B24" s="72">
        <f>'Plan de financement'!I20</f>
        <v>0</v>
      </c>
      <c r="C24" s="73"/>
      <c r="D24" s="74" t="e">
        <f>B24/B25</f>
        <v>#DIV/0!</v>
      </c>
      <c r="E24" s="60"/>
      <c r="F24" s="60"/>
      <c r="G24" s="60"/>
    </row>
    <row r="25" spans="1:7" x14ac:dyDescent="0.2">
      <c r="A25" s="69" t="s">
        <v>62</v>
      </c>
      <c r="B25" s="76" t="e">
        <f>ROUND(SUM(B21:B24),2)</f>
        <v>#DIV/0!</v>
      </c>
      <c r="C25" s="77"/>
      <c r="D25" s="78" t="e">
        <f>SUM(D21:D24)</f>
        <v>#DIV/0!</v>
      </c>
      <c r="E25" s="60"/>
      <c r="F25" s="60"/>
      <c r="G25" s="60"/>
    </row>
    <row r="27" spans="1:7" ht="15.75" x14ac:dyDescent="0.25">
      <c r="A27" s="178" t="s">
        <v>79</v>
      </c>
      <c r="B27" s="178"/>
      <c r="C27" s="178"/>
      <c r="D27" s="178"/>
      <c r="E27" s="178"/>
      <c r="F27" s="178"/>
      <c r="G27" s="178"/>
    </row>
    <row r="28" spans="1:7" x14ac:dyDescent="0.2">
      <c r="A28" s="60"/>
      <c r="B28" s="60"/>
      <c r="C28" s="60"/>
      <c r="D28" s="60"/>
      <c r="E28" s="60"/>
      <c r="F28" s="60"/>
      <c r="G28" s="60"/>
    </row>
    <row r="29" spans="1:7" s="97" customFormat="1" ht="13.5" customHeight="1" x14ac:dyDescent="0.2">
      <c r="A29" s="179" t="e">
        <f>IF(B25=B15,"Le plan de financement est équilibré en dépenses et en ressources",IF(B25&gt;B15,"Le plan de financement présente un surfinancement",IF(B25&gt;B15,"Le plan de financement présente un défaut de ressources","")))</f>
        <v>#DIV/0!</v>
      </c>
      <c r="B29" s="180"/>
      <c r="C29" s="180"/>
      <c r="D29" s="180"/>
      <c r="E29" s="180"/>
      <c r="F29" s="181"/>
      <c r="G29" s="96" t="e">
        <f>IF(B25=B15,0,IF(B25&gt;B15,1,1))</f>
        <v>#DIV/0!</v>
      </c>
    </row>
    <row r="40" ht="12.75" customHeight="1" x14ac:dyDescent="0.2"/>
  </sheetData>
  <mergeCells count="7">
    <mergeCell ref="A27:G27"/>
    <mergeCell ref="A29:F29"/>
    <mergeCell ref="A1:G1"/>
    <mergeCell ref="A4:G4"/>
    <mergeCell ref="C6:F6"/>
    <mergeCell ref="G6:G7"/>
    <mergeCell ref="A18:D18"/>
  </mergeCells>
  <conditionalFormatting sqref="C20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D20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29:F29">
    <cfRule type="iconSet" priority="2">
      <iconSet iconSet="3Symbols" showValue="0">
        <cfvo type="percent" val="0"/>
        <cfvo type="formula" val="&quot;Le plan de financement présente un surfinnacement&quot;"/>
        <cfvo type="formula" val="&quot;Le plan de financement présente un défaut de recettes&quot;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AF875B1F-8728-4F34-A79D-78BC8A127A5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G8</xm:sqref>
        </x14:conditionalFormatting>
        <x14:conditionalFormatting xmlns:xm="http://schemas.microsoft.com/office/excel/2006/main">
          <x14:cfRule type="iconSet" priority="11" id="{687E7779-CFA0-4F1F-BFFE-5AF9953AC4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G15 G9:G11</xm:sqref>
        </x14:conditionalFormatting>
        <x14:conditionalFormatting xmlns:xm="http://schemas.microsoft.com/office/excel/2006/main">
          <x14:cfRule type="iconSet" priority="5" id="{38BD733C-E8DB-4640-9550-81D7ED7ECF8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G12</xm:sqref>
        </x14:conditionalFormatting>
        <x14:conditionalFormatting xmlns:xm="http://schemas.microsoft.com/office/excel/2006/main">
          <x14:cfRule type="iconSet" priority="13" id="{422B7FFF-867F-4491-8C03-EA1973D9232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G13:G14</xm:sqref>
        </x14:conditionalFormatting>
        <x14:conditionalFormatting xmlns:xm="http://schemas.microsoft.com/office/excel/2006/main">
          <x14:cfRule type="iconSet" priority="1" id="{3EA13FBD-45C9-4681-9E3B-3B282F0B58E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2" iconId="2"/>
              <x14:cfIcon iconSet="3Symbols2" iconId="0"/>
            </x14:iconSet>
          </x14:cfRule>
          <xm:sqref>G29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'C:\Users\demardbe\Downloads\Dossier de demande d''aide européenne Nord Pas de Calais\[Annexe_2.1_Plan_de_Financement _FESI_1420_V8_1.xlsx]Liste déroulante'!#REF!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tabSelected="1" showRuler="0" zoomScale="80" zoomScaleNormal="80" zoomScalePageLayoutView="70" workbookViewId="0">
      <selection activeCell="G6" sqref="G6"/>
    </sheetView>
  </sheetViews>
  <sheetFormatPr baseColWidth="10" defaultColWidth="11.42578125" defaultRowHeight="12.75" x14ac:dyDescent="0.2"/>
  <cols>
    <col min="1" max="1" width="59.28515625" style="8" customWidth="1"/>
    <col min="2" max="2" width="20.42578125" style="14" customWidth="1"/>
    <col min="3" max="3" width="18.28515625" style="12" customWidth="1"/>
    <col min="4" max="4" width="20.7109375" style="14" customWidth="1"/>
    <col min="5" max="5" width="3.5703125" style="5" customWidth="1"/>
    <col min="6" max="6" width="33.5703125" style="1" customWidth="1"/>
    <col min="7" max="7" width="16.7109375" style="14" customWidth="1"/>
    <col min="8" max="8" width="15.85546875" style="12" customWidth="1"/>
    <col min="9" max="9" width="17.140625" style="14" customWidth="1"/>
    <col min="10" max="10" width="14.28515625" style="12" customWidth="1"/>
    <col min="11" max="11" width="46.85546875" style="5" customWidth="1"/>
    <col min="12" max="16384" width="11.42578125" style="5"/>
  </cols>
  <sheetData>
    <row r="1" spans="1:11" s="1" customFormat="1" ht="171" customHeight="1" thickBot="1" x14ac:dyDescent="0.25">
      <c r="A1" s="189" t="s">
        <v>81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1" s="101" customFormat="1" ht="84.75" customHeight="1" thickBot="1" x14ac:dyDescent="0.25">
      <c r="A2" s="98" t="s">
        <v>3</v>
      </c>
      <c r="B2" s="98" t="s">
        <v>7</v>
      </c>
      <c r="C2" s="98" t="s">
        <v>6</v>
      </c>
      <c r="D2" s="98" t="s">
        <v>4</v>
      </c>
      <c r="E2" s="99"/>
      <c r="F2" s="100" t="s">
        <v>5</v>
      </c>
      <c r="G2" s="98" t="s">
        <v>8</v>
      </c>
      <c r="H2" s="98" t="s">
        <v>9</v>
      </c>
      <c r="I2" s="98" t="s">
        <v>37</v>
      </c>
      <c r="J2" s="98" t="s">
        <v>47</v>
      </c>
    </row>
    <row r="3" spans="1:11" s="101" customFormat="1" ht="28.5" customHeight="1" thickBot="1" x14ac:dyDescent="0.25">
      <c r="A3" s="102" t="s">
        <v>82</v>
      </c>
      <c r="B3" s="103">
        <f>SUM(B4:B13)</f>
        <v>0</v>
      </c>
      <c r="C3" s="104" t="e">
        <f>D3/B3</f>
        <v>#DIV/0!</v>
      </c>
      <c r="D3" s="103">
        <f>SUM(D4:D13)</f>
        <v>0</v>
      </c>
      <c r="E3" s="49"/>
      <c r="F3" s="105" t="s">
        <v>85</v>
      </c>
      <c r="G3" s="106">
        <f>B33-G6-G12-G20</f>
        <v>0</v>
      </c>
      <c r="H3" s="107" t="e">
        <f>C33</f>
        <v>#DIV/0!</v>
      </c>
      <c r="I3" s="106" t="e">
        <f>G3*H3</f>
        <v>#DIV/0!</v>
      </c>
      <c r="J3" s="108" t="e">
        <f>I3/$D$33</f>
        <v>#DIV/0!</v>
      </c>
    </row>
    <row r="4" spans="1:11" s="101" customFormat="1" ht="21.75" customHeight="1" x14ac:dyDescent="0.2">
      <c r="A4" s="109">
        <f>'Détail des frais de personnel'!A3</f>
        <v>0</v>
      </c>
      <c r="B4" s="110">
        <f>'Détail des frais de personnel'!G3</f>
        <v>0</v>
      </c>
      <c r="C4" s="111" t="str">
        <f>'Détail des frais de personnel'!E3</f>
        <v>-</v>
      </c>
      <c r="D4" s="110" t="str">
        <f>'Détail des frais de personnel'!H3</f>
        <v>-</v>
      </c>
      <c r="E4" s="112"/>
      <c r="F4" s="192"/>
      <c r="G4" s="193"/>
      <c r="H4" s="193"/>
      <c r="I4" s="193"/>
      <c r="J4" s="194"/>
      <c r="K4" s="113"/>
    </row>
    <row r="5" spans="1:11" s="101" customFormat="1" ht="21.75" customHeight="1" thickBot="1" x14ac:dyDescent="0.25">
      <c r="A5" s="109">
        <f>'Détail des frais de personnel'!A4</f>
        <v>0</v>
      </c>
      <c r="B5" s="110">
        <f>'Détail des frais de personnel'!G4</f>
        <v>0</v>
      </c>
      <c r="C5" s="111" t="str">
        <f>'Détail des frais de personnel'!E4</f>
        <v>-</v>
      </c>
      <c r="D5" s="110" t="str">
        <f>'Détail des frais de personnel'!H4</f>
        <v>-</v>
      </c>
      <c r="E5" s="49"/>
      <c r="F5" s="195"/>
      <c r="G5" s="196"/>
      <c r="H5" s="196"/>
      <c r="I5" s="196"/>
      <c r="J5" s="197"/>
      <c r="K5" s="114"/>
    </row>
    <row r="6" spans="1:11" s="101" customFormat="1" ht="30.75" customHeight="1" x14ac:dyDescent="0.2">
      <c r="A6" s="109">
        <f>'Détail des frais de personnel'!A5</f>
        <v>0</v>
      </c>
      <c r="B6" s="110">
        <f>'Détail des frais de personnel'!G5</f>
        <v>0</v>
      </c>
      <c r="C6" s="111" t="str">
        <f>'Détail des frais de personnel'!E5</f>
        <v>-</v>
      </c>
      <c r="D6" s="110" t="str">
        <f>'Détail des frais de personnel'!H5</f>
        <v>-</v>
      </c>
      <c r="E6" s="49"/>
      <c r="F6" s="105" t="s">
        <v>65</v>
      </c>
      <c r="G6" s="106">
        <f>SUM(G7:G11)</f>
        <v>0</v>
      </c>
      <c r="H6" s="107" t="e">
        <f>I6/G6</f>
        <v>#DIV/0!</v>
      </c>
      <c r="I6" s="106">
        <f>SUM(I7:I11)</f>
        <v>0</v>
      </c>
      <c r="J6" s="108" t="e">
        <f>I6/$D$33</f>
        <v>#DIV/0!</v>
      </c>
      <c r="K6" s="198"/>
    </row>
    <row r="7" spans="1:11" s="101" customFormat="1" ht="21.75" customHeight="1" x14ac:dyDescent="0.2">
      <c r="A7" s="109">
        <f>'Détail des frais de personnel'!A6</f>
        <v>0</v>
      </c>
      <c r="B7" s="110">
        <f>'Détail des frais de personnel'!G6</f>
        <v>0</v>
      </c>
      <c r="C7" s="111" t="str">
        <f>'Détail des frais de personnel'!E6</f>
        <v>-</v>
      </c>
      <c r="D7" s="110" t="str">
        <f>'Détail des frais de personnel'!H6</f>
        <v>-</v>
      </c>
      <c r="E7" s="49"/>
      <c r="F7" s="115"/>
      <c r="G7" s="116"/>
      <c r="H7" s="117"/>
      <c r="I7" s="118">
        <f t="shared" ref="I7:I11" si="0">G7*H7</f>
        <v>0</v>
      </c>
      <c r="J7" s="119" t="e">
        <f t="shared" ref="J7:J19" si="1">I7/$D$33</f>
        <v>#DIV/0!</v>
      </c>
      <c r="K7" s="198"/>
    </row>
    <row r="8" spans="1:11" s="101" customFormat="1" ht="21.75" customHeight="1" x14ac:dyDescent="0.2">
      <c r="A8" s="109">
        <f>'Détail des frais de personnel'!A7</f>
        <v>0</v>
      </c>
      <c r="B8" s="110">
        <f>'Détail des frais de personnel'!G7</f>
        <v>0</v>
      </c>
      <c r="C8" s="111" t="str">
        <f>'Détail des frais de personnel'!E7</f>
        <v>-</v>
      </c>
      <c r="D8" s="110" t="str">
        <f>'Détail des frais de personnel'!H7</f>
        <v>-</v>
      </c>
      <c r="E8" s="49"/>
      <c r="F8" s="120"/>
      <c r="G8" s="121"/>
      <c r="H8" s="122"/>
      <c r="I8" s="123">
        <f t="shared" si="0"/>
        <v>0</v>
      </c>
      <c r="J8" s="124" t="e">
        <f t="shared" si="1"/>
        <v>#DIV/0!</v>
      </c>
      <c r="K8" s="114"/>
    </row>
    <row r="9" spans="1:11" s="101" customFormat="1" ht="21.75" customHeight="1" x14ac:dyDescent="0.2">
      <c r="A9" s="109">
        <f>'Détail des frais de personnel'!A8</f>
        <v>0</v>
      </c>
      <c r="B9" s="110">
        <f>'Détail des frais de personnel'!G8</f>
        <v>0</v>
      </c>
      <c r="C9" s="111" t="str">
        <f>'Détail des frais de personnel'!E8</f>
        <v>-</v>
      </c>
      <c r="D9" s="110" t="str">
        <f>'Détail des frais de personnel'!H8</f>
        <v>-</v>
      </c>
      <c r="E9" s="49"/>
      <c r="F9" s="120"/>
      <c r="G9" s="121"/>
      <c r="H9" s="122"/>
      <c r="I9" s="123">
        <f t="shared" si="0"/>
        <v>0</v>
      </c>
      <c r="J9" s="124" t="e">
        <f t="shared" si="1"/>
        <v>#DIV/0!</v>
      </c>
      <c r="K9" s="114"/>
    </row>
    <row r="10" spans="1:11" s="101" customFormat="1" ht="21.75" customHeight="1" x14ac:dyDescent="0.2">
      <c r="A10" s="109">
        <f>'Détail des frais de personnel'!A9</f>
        <v>0</v>
      </c>
      <c r="B10" s="110">
        <f>'Détail des frais de personnel'!G9</f>
        <v>0</v>
      </c>
      <c r="C10" s="111" t="str">
        <f>'Détail des frais de personnel'!E9</f>
        <v>-</v>
      </c>
      <c r="D10" s="110" t="str">
        <f>'Détail des frais de personnel'!H9</f>
        <v>-</v>
      </c>
      <c r="E10" s="49"/>
      <c r="F10" s="120"/>
      <c r="G10" s="121"/>
      <c r="H10" s="122"/>
      <c r="I10" s="123">
        <f t="shared" si="0"/>
        <v>0</v>
      </c>
      <c r="J10" s="124" t="e">
        <f t="shared" si="1"/>
        <v>#DIV/0!</v>
      </c>
      <c r="K10" s="113"/>
    </row>
    <row r="11" spans="1:11" s="101" customFormat="1" ht="21.75" customHeight="1" x14ac:dyDescent="0.2">
      <c r="A11" s="109">
        <f>'Détail des frais de personnel'!A10</f>
        <v>0</v>
      </c>
      <c r="B11" s="110">
        <f>'Détail des frais de personnel'!G10</f>
        <v>0</v>
      </c>
      <c r="C11" s="111" t="str">
        <f>'Détail des frais de personnel'!E10</f>
        <v>-</v>
      </c>
      <c r="D11" s="110" t="str">
        <f>'Détail des frais de personnel'!H10</f>
        <v>-</v>
      </c>
      <c r="E11" s="49"/>
      <c r="F11" s="125"/>
      <c r="G11" s="121"/>
      <c r="H11" s="122"/>
      <c r="I11" s="123">
        <f t="shared" si="0"/>
        <v>0</v>
      </c>
      <c r="J11" s="124" t="e">
        <f t="shared" si="1"/>
        <v>#DIV/0!</v>
      </c>
      <c r="K11" s="113"/>
    </row>
    <row r="12" spans="1:11" s="101" customFormat="1" ht="24" customHeight="1" x14ac:dyDescent="0.2">
      <c r="A12" s="109">
        <f>'Détail des frais de personnel'!A11</f>
        <v>0</v>
      </c>
      <c r="B12" s="110">
        <f>'Détail des frais de personnel'!G11</f>
        <v>0</v>
      </c>
      <c r="C12" s="111" t="str">
        <f>'Détail des frais de personnel'!E11</f>
        <v>-</v>
      </c>
      <c r="D12" s="110" t="str">
        <f>'Détail des frais de personnel'!H11</f>
        <v>-</v>
      </c>
      <c r="E12" s="49"/>
      <c r="F12" s="126" t="s">
        <v>66</v>
      </c>
      <c r="G12" s="127">
        <f>SUM(G13:G14)</f>
        <v>0</v>
      </c>
      <c r="H12" s="128" t="e">
        <f>I12/G12</f>
        <v>#DIV/0!</v>
      </c>
      <c r="I12" s="127">
        <f>SUM(I13:I14)</f>
        <v>0</v>
      </c>
      <c r="J12" s="129" t="e">
        <f t="shared" si="1"/>
        <v>#DIV/0!</v>
      </c>
    </row>
    <row r="13" spans="1:11" s="101" customFormat="1" ht="21.75" customHeight="1" thickBot="1" x14ac:dyDescent="0.25">
      <c r="A13" s="109">
        <f>'Détail des frais de personnel'!A12</f>
        <v>0</v>
      </c>
      <c r="B13" s="110">
        <f>'Détail des frais de personnel'!G12</f>
        <v>0</v>
      </c>
      <c r="C13" s="111" t="str">
        <f>'Détail des frais de personnel'!E12</f>
        <v>-</v>
      </c>
      <c r="D13" s="110" t="str">
        <f>'Détail des frais de personnel'!H12</f>
        <v>-</v>
      </c>
      <c r="E13" s="49"/>
      <c r="F13" s="120"/>
      <c r="G13" s="121"/>
      <c r="H13" s="122"/>
      <c r="I13" s="123">
        <f t="shared" ref="I13:I19" si="2">G13*H13</f>
        <v>0</v>
      </c>
      <c r="J13" s="124" t="e">
        <f t="shared" si="1"/>
        <v>#DIV/0!</v>
      </c>
    </row>
    <row r="14" spans="1:11" s="101" customFormat="1" ht="27.75" customHeight="1" thickBot="1" x14ac:dyDescent="0.25">
      <c r="A14" s="102" t="s">
        <v>83</v>
      </c>
      <c r="B14" s="103">
        <f>SUM(B15:B16)</f>
        <v>0</v>
      </c>
      <c r="C14" s="130" t="e">
        <f>D14/B14</f>
        <v>#DIV/0!</v>
      </c>
      <c r="D14" s="131">
        <f>SUM(D15:D16)</f>
        <v>0</v>
      </c>
      <c r="E14" s="49"/>
      <c r="F14" s="120"/>
      <c r="G14" s="121"/>
      <c r="H14" s="122"/>
      <c r="I14" s="123">
        <f t="shared" si="2"/>
        <v>0</v>
      </c>
      <c r="J14" s="124" t="e">
        <f t="shared" si="1"/>
        <v>#DIV/0!</v>
      </c>
    </row>
    <row r="15" spans="1:11" s="101" customFormat="1" ht="21" customHeight="1" x14ac:dyDescent="0.2">
      <c r="A15" s="132"/>
      <c r="B15" s="121"/>
      <c r="C15" s="133"/>
      <c r="D15" s="134">
        <f>B15*C15</f>
        <v>0</v>
      </c>
      <c r="E15" s="49"/>
      <c r="F15" s="135"/>
      <c r="G15" s="136"/>
      <c r="H15" s="122"/>
      <c r="I15" s="123">
        <f t="shared" si="2"/>
        <v>0</v>
      </c>
      <c r="J15" s="124" t="e">
        <f t="shared" si="1"/>
        <v>#DIV/0!</v>
      </c>
    </row>
    <row r="16" spans="1:11" s="101" customFormat="1" ht="17.25" customHeight="1" thickBot="1" x14ac:dyDescent="0.25">
      <c r="A16" s="137"/>
      <c r="B16" s="138"/>
      <c r="C16" s="139"/>
      <c r="D16" s="134">
        <f>B16*C16</f>
        <v>0</v>
      </c>
      <c r="E16" s="49"/>
      <c r="F16" s="120"/>
      <c r="G16" s="121"/>
      <c r="H16" s="122"/>
      <c r="I16" s="123">
        <f t="shared" si="2"/>
        <v>0</v>
      </c>
      <c r="J16" s="124" t="e">
        <f t="shared" si="1"/>
        <v>#DIV/0!</v>
      </c>
    </row>
    <row r="17" spans="1:10" s="101" customFormat="1" ht="27.75" customHeight="1" thickBot="1" x14ac:dyDescent="0.25">
      <c r="A17" s="102" t="s">
        <v>13</v>
      </c>
      <c r="B17" s="103">
        <f>SUM(B18:B20)</f>
        <v>0</v>
      </c>
      <c r="C17" s="130" t="e">
        <f>D17/B17</f>
        <v>#DIV/0!</v>
      </c>
      <c r="D17" s="131">
        <f>SUM(D18:D20)</f>
        <v>0</v>
      </c>
      <c r="E17" s="49"/>
      <c r="F17" s="140"/>
      <c r="G17" s="121"/>
      <c r="H17" s="122"/>
      <c r="I17" s="123">
        <f t="shared" si="2"/>
        <v>0</v>
      </c>
      <c r="J17" s="124" t="e">
        <f t="shared" si="1"/>
        <v>#DIV/0!</v>
      </c>
    </row>
    <row r="18" spans="1:10" s="101" customFormat="1" ht="21" customHeight="1" x14ac:dyDescent="0.2">
      <c r="A18" s="132"/>
      <c r="B18" s="121"/>
      <c r="C18" s="133"/>
      <c r="D18" s="134">
        <f>B18*C18</f>
        <v>0</v>
      </c>
      <c r="E18" s="49"/>
      <c r="F18" s="141"/>
      <c r="G18" s="142"/>
      <c r="H18" s="122"/>
      <c r="I18" s="123">
        <f t="shared" si="2"/>
        <v>0</v>
      </c>
      <c r="J18" s="124" t="e">
        <f t="shared" si="1"/>
        <v>#DIV/0!</v>
      </c>
    </row>
    <row r="19" spans="1:10" s="101" customFormat="1" ht="21" customHeight="1" x14ac:dyDescent="0.2">
      <c r="A19" s="132"/>
      <c r="B19" s="121"/>
      <c r="C19" s="133"/>
      <c r="D19" s="134">
        <f>B19*C19</f>
        <v>0</v>
      </c>
      <c r="E19" s="49"/>
      <c r="F19" s="141"/>
      <c r="G19" s="142"/>
      <c r="H19" s="122"/>
      <c r="I19" s="123">
        <f t="shared" si="2"/>
        <v>0</v>
      </c>
      <c r="J19" s="124" t="e">
        <f t="shared" si="1"/>
        <v>#DIV/0!</v>
      </c>
    </row>
    <row r="20" spans="1:10" s="101" customFormat="1" ht="35.25" customHeight="1" thickBot="1" x14ac:dyDescent="0.25">
      <c r="A20" s="137"/>
      <c r="B20" s="138"/>
      <c r="C20" s="139"/>
      <c r="D20" s="134">
        <f>B20*C20</f>
        <v>0</v>
      </c>
      <c r="E20" s="49"/>
      <c r="F20" s="143" t="s">
        <v>86</v>
      </c>
      <c r="G20" s="144">
        <f>SUM(G21:G24)</f>
        <v>0</v>
      </c>
      <c r="H20" s="145" t="e">
        <f>I20/G20</f>
        <v>#DIV/0!</v>
      </c>
      <c r="I20" s="146">
        <f>SUM(I21:I24)</f>
        <v>0</v>
      </c>
      <c r="J20" s="147" t="e">
        <f>I20/$D$33</f>
        <v>#DIV/0!</v>
      </c>
    </row>
    <row r="21" spans="1:10" s="101" customFormat="1" ht="24" customHeight="1" thickBot="1" x14ac:dyDescent="0.25">
      <c r="A21" s="102" t="s">
        <v>40</v>
      </c>
      <c r="B21" s="103">
        <f>SUM(B22:B24)</f>
        <v>0</v>
      </c>
      <c r="C21" s="130" t="e">
        <f>D21/B21</f>
        <v>#DIV/0!</v>
      </c>
      <c r="D21" s="131">
        <f>SUM(D22:D24)</f>
        <v>0</v>
      </c>
      <c r="E21" s="49"/>
      <c r="F21" s="148"/>
      <c r="G21" s="149"/>
      <c r="H21" s="150"/>
      <c r="I21" s="151"/>
      <c r="J21" s="152"/>
    </row>
    <row r="22" spans="1:10" s="101" customFormat="1" ht="21" customHeight="1" x14ac:dyDescent="0.2">
      <c r="A22" s="132"/>
      <c r="B22" s="121"/>
      <c r="C22" s="133"/>
      <c r="D22" s="134">
        <f>B22*C22</f>
        <v>0</v>
      </c>
      <c r="E22" s="49"/>
      <c r="F22" s="153"/>
      <c r="G22" s="154"/>
      <c r="H22" s="155"/>
      <c r="I22" s="156"/>
      <c r="J22" s="157"/>
    </row>
    <row r="23" spans="1:10" s="101" customFormat="1" ht="21" customHeight="1" x14ac:dyDescent="0.2">
      <c r="A23" s="132"/>
      <c r="B23" s="121"/>
      <c r="C23" s="133"/>
      <c r="D23" s="134">
        <f>B23*C23</f>
        <v>0</v>
      </c>
      <c r="E23" s="49"/>
      <c r="F23" s="153"/>
      <c r="G23" s="158"/>
      <c r="H23" s="155"/>
      <c r="I23" s="159"/>
      <c r="J23" s="19"/>
    </row>
    <row r="24" spans="1:10" s="101" customFormat="1" ht="21" customHeight="1" thickBot="1" x14ac:dyDescent="0.25">
      <c r="A24" s="137"/>
      <c r="B24" s="138"/>
      <c r="C24" s="139"/>
      <c r="D24" s="134">
        <f>B24*C24</f>
        <v>0</v>
      </c>
      <c r="E24" s="49"/>
      <c r="F24" s="153"/>
      <c r="G24" s="158"/>
      <c r="H24" s="155"/>
      <c r="I24" s="159"/>
      <c r="J24" s="19"/>
    </row>
    <row r="25" spans="1:10" s="101" customFormat="1" ht="27" customHeight="1" thickBot="1" x14ac:dyDescent="0.25">
      <c r="A25" s="102" t="s">
        <v>80</v>
      </c>
      <c r="B25" s="103">
        <f>SUM(B26:B28)</f>
        <v>0</v>
      </c>
      <c r="C25" s="130" t="e">
        <f>D25/B25</f>
        <v>#DIV/0!</v>
      </c>
      <c r="D25" s="160">
        <f>SUM(D26:D28)</f>
        <v>0</v>
      </c>
      <c r="E25" s="49"/>
      <c r="F25" s="153"/>
      <c r="G25" s="158"/>
      <c r="H25" s="155"/>
      <c r="I25" s="159"/>
      <c r="J25" s="19"/>
    </row>
    <row r="26" spans="1:10" s="101" customFormat="1" ht="21" customHeight="1" x14ac:dyDescent="0.2">
      <c r="A26" s="132"/>
      <c r="B26" s="121"/>
      <c r="C26" s="133"/>
      <c r="D26" s="134">
        <f t="shared" ref="D26:D28" si="3">B26*C26</f>
        <v>0</v>
      </c>
      <c r="E26" s="49"/>
      <c r="F26" s="153"/>
      <c r="G26" s="158"/>
      <c r="H26" s="155"/>
      <c r="I26" s="159"/>
      <c r="J26" s="19"/>
    </row>
    <row r="27" spans="1:10" s="101" customFormat="1" ht="21" customHeight="1" x14ac:dyDescent="0.2">
      <c r="A27" s="132"/>
      <c r="B27" s="121"/>
      <c r="C27" s="133"/>
      <c r="D27" s="134">
        <f t="shared" si="3"/>
        <v>0</v>
      </c>
      <c r="E27" s="49"/>
      <c r="F27" s="153"/>
      <c r="G27" s="158"/>
      <c r="H27" s="155"/>
      <c r="I27" s="159"/>
      <c r="J27" s="19"/>
    </row>
    <row r="28" spans="1:10" s="101" customFormat="1" ht="21" customHeight="1" thickBot="1" x14ac:dyDescent="0.25">
      <c r="A28" s="132"/>
      <c r="B28" s="121"/>
      <c r="C28" s="133"/>
      <c r="D28" s="134">
        <f t="shared" si="3"/>
        <v>0</v>
      </c>
      <c r="E28" s="49"/>
      <c r="F28" s="153"/>
      <c r="G28" s="158"/>
      <c r="H28" s="155"/>
      <c r="I28" s="159"/>
      <c r="J28" s="19"/>
    </row>
    <row r="29" spans="1:10" s="101" customFormat="1" ht="23.25" customHeight="1" thickBot="1" x14ac:dyDescent="0.25">
      <c r="A29" s="161" t="s">
        <v>41</v>
      </c>
      <c r="B29" s="162">
        <f>B25+B21+B17+B14+B3</f>
        <v>0</v>
      </c>
      <c r="C29" s="163" t="e">
        <f>D29/B29</f>
        <v>#DIV/0!</v>
      </c>
      <c r="D29" s="164">
        <f>D25+D21+D17+D14+D3</f>
        <v>0</v>
      </c>
      <c r="E29" s="49"/>
      <c r="F29" s="153"/>
      <c r="G29" s="158"/>
      <c r="H29" s="155"/>
      <c r="I29" s="159"/>
      <c r="J29" s="19"/>
    </row>
    <row r="30" spans="1:10" s="169" customFormat="1" ht="84" customHeight="1" thickBot="1" x14ac:dyDescent="0.25">
      <c r="A30" s="165" t="s">
        <v>84</v>
      </c>
      <c r="B30" s="166">
        <f>B31</f>
        <v>0</v>
      </c>
      <c r="C30" s="167">
        <f>IF(D30=0,0,IF(D30=D31,15%,IF(D30=D32,7%)))</f>
        <v>0</v>
      </c>
      <c r="D30" s="168">
        <f>D31</f>
        <v>0</v>
      </c>
      <c r="E30" s="50"/>
      <c r="F30" s="153"/>
      <c r="G30" s="158"/>
      <c r="H30" s="155"/>
      <c r="I30" s="159"/>
      <c r="J30" s="19"/>
    </row>
    <row r="31" spans="1:10" s="101" customFormat="1" ht="26.25" customHeight="1" x14ac:dyDescent="0.2">
      <c r="A31" s="200" t="s">
        <v>74</v>
      </c>
      <c r="B31" s="202">
        <f>IF($A$31=0.07,$A$31*B29,IF($A$31=0.15,$A$31*B3,IF($A$31=0.02,$A$31*B29,IF($A$31=0.4,$A$31*B3,IF($A$31=0.01,$A$31*B29,0)))))</f>
        <v>0</v>
      </c>
      <c r="C31" s="204"/>
      <c r="D31" s="202">
        <f>IF($A$31=0.07,$A$31*D29,IF($A$31=0.15,$A$31*D3,IF($A$31=0.02,$A$31*D29,IF($A$31=0.4,$A$31*D3,IF($A$31=0.01,$A$31*D29,0)))))</f>
        <v>0</v>
      </c>
      <c r="E31" s="49"/>
      <c r="F31" s="153"/>
      <c r="G31" s="158"/>
      <c r="H31" s="155"/>
      <c r="I31" s="159"/>
      <c r="J31" s="19"/>
    </row>
    <row r="32" spans="1:10" s="101" customFormat="1" ht="17.25" customHeight="1" thickBot="1" x14ac:dyDescent="0.25">
      <c r="A32" s="201"/>
      <c r="B32" s="203"/>
      <c r="C32" s="205"/>
      <c r="D32" s="203"/>
      <c r="E32" s="49"/>
      <c r="F32" s="51"/>
      <c r="G32" s="52"/>
      <c r="H32" s="53"/>
      <c r="I32" s="54"/>
      <c r="J32" s="55"/>
    </row>
    <row r="33" spans="1:10" s="169" customFormat="1" ht="39" customHeight="1" thickBot="1" x14ac:dyDescent="0.25">
      <c r="A33" s="170" t="s">
        <v>75</v>
      </c>
      <c r="B33" s="171">
        <f>IF($A$31=0.4,B3+B30,B29+B30)</f>
        <v>0</v>
      </c>
      <c r="C33" s="172" t="e">
        <f>D33/B33</f>
        <v>#DIV/0!</v>
      </c>
      <c r="D33" s="173">
        <f>IF($A$31=0.4,D3+D30,D29+D30)</f>
        <v>0</v>
      </c>
      <c r="E33" s="20"/>
      <c r="F33" s="174" t="s">
        <v>38</v>
      </c>
      <c r="G33" s="175">
        <f>G3+G6+G12+G20</f>
        <v>0</v>
      </c>
      <c r="H33" s="176" t="e">
        <f>I33/G33</f>
        <v>#DIV/0!</v>
      </c>
      <c r="I33" s="173" t="e">
        <f>I20+I12+I6+I3</f>
        <v>#DIV/0!</v>
      </c>
      <c r="J33" s="177" t="e">
        <f>J20+J16+J12+J6+J3</f>
        <v>#DIV/0!</v>
      </c>
    </row>
    <row r="34" spans="1:10" s="7" customFormat="1" ht="39.75" customHeight="1" x14ac:dyDescent="0.25">
      <c r="A34" s="199"/>
      <c r="B34" s="199"/>
      <c r="C34" s="199"/>
      <c r="D34" s="199"/>
      <c r="E34" s="20"/>
      <c r="F34" s="56"/>
      <c r="G34" s="56"/>
      <c r="H34" s="56"/>
      <c r="I34" s="56"/>
      <c r="J34" s="56"/>
    </row>
    <row r="35" spans="1:10" ht="15.75" customHeight="1" x14ac:dyDescent="0.25">
      <c r="F35" s="18"/>
      <c r="G35" s="18"/>
      <c r="H35" s="18"/>
      <c r="I35" s="18"/>
      <c r="J35" s="18"/>
    </row>
    <row r="36" spans="1:10" x14ac:dyDescent="0.2">
      <c r="F36" s="9"/>
      <c r="G36" s="13"/>
      <c r="H36" s="11"/>
      <c r="I36" s="13"/>
      <c r="J36" s="11"/>
    </row>
    <row r="37" spans="1:10" ht="14.25" x14ac:dyDescent="0.2">
      <c r="F37" s="10"/>
      <c r="G37" s="13"/>
      <c r="H37" s="11"/>
      <c r="I37" s="13"/>
      <c r="J37" s="11"/>
    </row>
    <row r="38" spans="1:10" ht="14.25" x14ac:dyDescent="0.2">
      <c r="F38" s="9"/>
      <c r="G38" s="15"/>
      <c r="H38" s="16"/>
      <c r="I38" s="15"/>
      <c r="J38" s="11"/>
    </row>
    <row r="39" spans="1:10" ht="14.25" x14ac:dyDescent="0.2">
      <c r="F39" s="6"/>
      <c r="G39" s="15"/>
      <c r="H39" s="16"/>
      <c r="I39" s="15"/>
      <c r="J39" s="11"/>
    </row>
    <row r="40" spans="1:10" x14ac:dyDescent="0.2">
      <c r="F40" s="9"/>
      <c r="G40" s="13"/>
      <c r="H40" s="11"/>
      <c r="I40" s="13"/>
      <c r="J40" s="11"/>
    </row>
  </sheetData>
  <mergeCells count="8">
    <mergeCell ref="A1:J1"/>
    <mergeCell ref="F4:J5"/>
    <mergeCell ref="K6:K7"/>
    <mergeCell ref="A34:D34"/>
    <mergeCell ref="A31:A32"/>
    <mergeCell ref="B31:B32"/>
    <mergeCell ref="C31:C32"/>
    <mergeCell ref="D31:D32"/>
  </mergeCells>
  <printOptions horizontalCentered="1" verticalCentered="1"/>
  <pageMargins left="0" right="0" top="0.74803149606299213" bottom="0.55118110236220474" header="0.31496062992125984" footer="0.51181102362204722"/>
  <pageSetup paperSize="9" scale="32" orientation="portrait" r:id="rId1"/>
  <headerFooter alignWithMargins="0">
    <oddFooter>&amp;R&amp;G &amp;"Arial,Italique"&amp;8Projet cofinancé par le Fonds Européen Asile Migration et Intégration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Feuil1!$B$9:$B$14</xm:f>
          </x14:formula1>
          <xm:sqref>A31:A32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14"/>
  <sheetViews>
    <sheetView workbookViewId="0">
      <selection activeCell="D9" sqref="D9"/>
    </sheetView>
  </sheetViews>
  <sheetFormatPr baseColWidth="10" defaultRowHeight="12.75" x14ac:dyDescent="0.2"/>
  <sheetData>
    <row r="8" spans="2:2" x14ac:dyDescent="0.2">
      <c r="B8" s="79" t="s">
        <v>73</v>
      </c>
    </row>
    <row r="9" spans="2:2" ht="63.75" x14ac:dyDescent="0.2">
      <c r="B9" s="80" t="s">
        <v>74</v>
      </c>
    </row>
    <row r="10" spans="2:2" x14ac:dyDescent="0.2">
      <c r="B10" s="88">
        <v>0.01</v>
      </c>
    </row>
    <row r="11" spans="2:2" x14ac:dyDescent="0.2">
      <c r="B11" s="88">
        <v>0.02</v>
      </c>
    </row>
    <row r="12" spans="2:2" x14ac:dyDescent="0.2">
      <c r="B12" s="88">
        <v>7.0000000000000007E-2</v>
      </c>
    </row>
    <row r="13" spans="2:2" x14ac:dyDescent="0.2">
      <c r="B13" s="88">
        <v>0.15</v>
      </c>
    </row>
    <row r="14" spans="2:2" x14ac:dyDescent="0.2">
      <c r="B14" s="88">
        <v>0.4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0" zoomScale="90" zoomScaleNormal="90" workbookViewId="0">
      <selection activeCell="D13" sqref="D13"/>
    </sheetView>
  </sheetViews>
  <sheetFormatPr baseColWidth="10" defaultRowHeight="12.75" x14ac:dyDescent="0.2"/>
  <cols>
    <col min="1" max="1" width="51.140625" customWidth="1"/>
    <col min="2" max="2" width="49.7109375" customWidth="1"/>
    <col min="3" max="3" width="23.85546875" customWidth="1"/>
    <col min="4" max="4" width="55" customWidth="1"/>
  </cols>
  <sheetData>
    <row r="1" spans="1:4" ht="123.75" customHeight="1" x14ac:dyDescent="0.2">
      <c r="A1" s="206" t="s">
        <v>43</v>
      </c>
      <c r="B1" s="207"/>
      <c r="C1" s="207"/>
      <c r="D1" s="207"/>
    </row>
    <row r="2" spans="1:4" s="93" customFormat="1" x14ac:dyDescent="0.2">
      <c r="A2" s="87"/>
      <c r="B2" s="87"/>
      <c r="C2" s="87"/>
      <c r="D2" s="87"/>
    </row>
    <row r="3" spans="1:4" s="93" customFormat="1" ht="15.75" customHeight="1" x14ac:dyDescent="0.2">
      <c r="A3" s="208" t="s">
        <v>78</v>
      </c>
      <c r="B3" s="208"/>
      <c r="C3" s="209"/>
      <c r="D3" s="209"/>
    </row>
    <row r="4" spans="1:4" s="93" customFormat="1" ht="11.25" customHeight="1" x14ac:dyDescent="0.2">
      <c r="A4" s="87"/>
      <c r="B4" s="87"/>
      <c r="C4" s="87"/>
      <c r="D4" s="87"/>
    </row>
    <row r="5" spans="1:4" s="93" customFormat="1" ht="51" customHeight="1" x14ac:dyDescent="0.2">
      <c r="A5" s="87"/>
      <c r="B5" s="41" t="s">
        <v>23</v>
      </c>
      <c r="C5" s="91" t="s">
        <v>36</v>
      </c>
      <c r="D5" s="91" t="s">
        <v>15</v>
      </c>
    </row>
    <row r="6" spans="1:4" s="93" customFormat="1" ht="20.25" customHeight="1" x14ac:dyDescent="0.2">
      <c r="A6" s="94" t="s">
        <v>22</v>
      </c>
      <c r="B6" s="84"/>
      <c r="C6" s="84"/>
      <c r="D6" s="84"/>
    </row>
    <row r="7" spans="1:4" s="93" customFormat="1" ht="45" customHeight="1" x14ac:dyDescent="0.2">
      <c r="A7" s="90" t="s">
        <v>17</v>
      </c>
      <c r="B7" s="210" t="s">
        <v>18</v>
      </c>
      <c r="C7" s="210"/>
      <c r="D7" s="210"/>
    </row>
    <row r="8" spans="1:4" s="93" customFormat="1" ht="45" customHeight="1" x14ac:dyDescent="0.2">
      <c r="A8" s="81" t="s">
        <v>19</v>
      </c>
      <c r="B8" s="82"/>
      <c r="C8" s="83"/>
      <c r="D8" s="83"/>
    </row>
    <row r="9" spans="1:4" s="93" customFormat="1" ht="45" customHeight="1" x14ac:dyDescent="0.2">
      <c r="A9" s="81" t="s">
        <v>21</v>
      </c>
      <c r="B9" s="82"/>
      <c r="C9" s="83"/>
      <c r="D9" s="83"/>
    </row>
    <row r="10" spans="1:4" s="93" customFormat="1" ht="45" customHeight="1" x14ac:dyDescent="0.2">
      <c r="A10" s="81" t="s">
        <v>20</v>
      </c>
      <c r="B10" s="82"/>
      <c r="C10" s="83"/>
      <c r="D10" s="83"/>
    </row>
    <row r="11" spans="1:4" s="93" customFormat="1" ht="45" customHeight="1" x14ac:dyDescent="0.2">
      <c r="A11" s="81" t="s">
        <v>64</v>
      </c>
      <c r="B11" s="82"/>
      <c r="C11" s="83"/>
      <c r="D11" s="83"/>
    </row>
    <row r="12" spans="1:4" s="93" customFormat="1" ht="20.25" customHeight="1" x14ac:dyDescent="0.2">
      <c r="A12" s="95" t="s">
        <v>24</v>
      </c>
      <c r="B12" s="84"/>
      <c r="C12" s="84"/>
      <c r="D12" s="84"/>
    </row>
    <row r="13" spans="1:4" s="93" customFormat="1" ht="57.75" customHeight="1" x14ac:dyDescent="0.2">
      <c r="A13" s="85" t="s">
        <v>71</v>
      </c>
      <c r="B13" s="86" t="s">
        <v>42</v>
      </c>
      <c r="C13" s="83"/>
      <c r="D13" s="83"/>
    </row>
    <row r="14" spans="1:4" s="93" customFormat="1" ht="13.5" thickBot="1" x14ac:dyDescent="0.25"/>
    <row r="15" spans="1:4" s="93" customFormat="1" ht="63" customHeight="1" x14ac:dyDescent="0.2">
      <c r="A15" s="211" t="s">
        <v>77</v>
      </c>
      <c r="B15" s="212"/>
      <c r="C15" s="212"/>
      <c r="D15" s="213"/>
    </row>
    <row r="16" spans="1:4" ht="51" customHeight="1" x14ac:dyDescent="0.2">
      <c r="A16" s="48"/>
      <c r="B16" s="48"/>
      <c r="C16" s="48"/>
      <c r="D16" s="48"/>
    </row>
  </sheetData>
  <mergeCells count="4">
    <mergeCell ref="A1:D1"/>
    <mergeCell ref="A3:D3"/>
    <mergeCell ref="B7:D7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90" zoomScaleNormal="90" workbookViewId="0">
      <selection activeCell="E5" sqref="E5"/>
    </sheetView>
  </sheetViews>
  <sheetFormatPr baseColWidth="10" defaultColWidth="4.7109375" defaultRowHeight="12.75" x14ac:dyDescent="0.2"/>
  <cols>
    <col min="1" max="1" width="33.5703125" style="3" customWidth="1"/>
    <col min="2" max="2" width="18.7109375" style="3" customWidth="1"/>
    <col min="3" max="5" width="14.7109375" style="2" customWidth="1"/>
    <col min="6" max="6" width="23.85546875" style="2" customWidth="1"/>
    <col min="7" max="8" width="28.7109375" style="2" customWidth="1"/>
    <col min="9" max="16384" width="4.7109375" style="3"/>
  </cols>
  <sheetData>
    <row r="1" spans="1:9" ht="115.15" customHeight="1" thickBot="1" x14ac:dyDescent="0.25">
      <c r="A1" s="217" t="s">
        <v>44</v>
      </c>
      <c r="B1" s="218"/>
      <c r="C1" s="218"/>
      <c r="D1" s="218"/>
      <c r="E1" s="218"/>
      <c r="F1" s="218"/>
      <c r="G1" s="218"/>
      <c r="H1" s="219"/>
      <c r="I1" s="21"/>
    </row>
    <row r="2" spans="1:9" s="2" customFormat="1" ht="81" customHeight="1" thickBot="1" x14ac:dyDescent="0.25">
      <c r="A2" s="22" t="s">
        <v>0</v>
      </c>
      <c r="B2" s="23" t="s">
        <v>14</v>
      </c>
      <c r="C2" s="24" t="s">
        <v>1</v>
      </c>
      <c r="D2" s="24" t="s">
        <v>45</v>
      </c>
      <c r="E2" s="25" t="s">
        <v>12</v>
      </c>
      <c r="F2" s="26" t="s">
        <v>16</v>
      </c>
      <c r="G2" s="27" t="s">
        <v>11</v>
      </c>
      <c r="H2" s="28" t="s">
        <v>2</v>
      </c>
      <c r="I2" s="29"/>
    </row>
    <row r="3" spans="1:9" ht="20.25" customHeight="1" x14ac:dyDescent="0.2">
      <c r="A3" s="30"/>
      <c r="B3" s="30"/>
      <c r="C3" s="31"/>
      <c r="D3" s="31"/>
      <c r="E3" s="32" t="str">
        <f>IF(C3&lt;&gt;0,D3/C3,"-")</f>
        <v>-</v>
      </c>
      <c r="F3" s="33"/>
      <c r="G3" s="34"/>
      <c r="H3" s="35" t="str">
        <f>IF(G3&lt;&gt;0,E3*G3,"-")</f>
        <v>-</v>
      </c>
      <c r="I3" s="21"/>
    </row>
    <row r="4" spans="1:9" ht="20.25" customHeight="1" x14ac:dyDescent="0.2">
      <c r="A4" s="89"/>
      <c r="B4" s="89"/>
      <c r="C4" s="36"/>
      <c r="D4" s="36"/>
      <c r="E4" s="37" t="str">
        <f t="shared" ref="E4:E12" si="0">IF(C4&lt;&gt;0,D4/C4,"-")</f>
        <v>-</v>
      </c>
      <c r="F4" s="38"/>
      <c r="G4" s="39"/>
      <c r="H4" s="40" t="str">
        <f t="shared" ref="H4:H12" si="1">IF(G4&lt;&gt;0,E4*G4,"-")</f>
        <v>-</v>
      </c>
      <c r="I4" s="21"/>
    </row>
    <row r="5" spans="1:9" ht="20.25" customHeight="1" x14ac:dyDescent="0.2">
      <c r="A5" s="41"/>
      <c r="B5" s="41"/>
      <c r="C5" s="36"/>
      <c r="D5" s="36"/>
      <c r="E5" s="37" t="str">
        <f t="shared" si="0"/>
        <v>-</v>
      </c>
      <c r="F5" s="38"/>
      <c r="G5" s="39"/>
      <c r="H5" s="40" t="str">
        <f t="shared" si="1"/>
        <v>-</v>
      </c>
      <c r="I5" s="21"/>
    </row>
    <row r="6" spans="1:9" ht="20.25" customHeight="1" x14ac:dyDescent="0.2">
      <c r="A6" s="89"/>
      <c r="B6" s="89"/>
      <c r="C6" s="36"/>
      <c r="D6" s="36"/>
      <c r="E6" s="37" t="str">
        <f t="shared" si="0"/>
        <v>-</v>
      </c>
      <c r="F6" s="38"/>
      <c r="G6" s="39"/>
      <c r="H6" s="40" t="str">
        <f t="shared" si="1"/>
        <v>-</v>
      </c>
      <c r="I6" s="21"/>
    </row>
    <row r="7" spans="1:9" ht="20.25" customHeight="1" x14ac:dyDescent="0.2">
      <c r="A7" s="89"/>
      <c r="B7" s="89"/>
      <c r="C7" s="36"/>
      <c r="D7" s="36"/>
      <c r="E7" s="37" t="str">
        <f t="shared" si="0"/>
        <v>-</v>
      </c>
      <c r="F7" s="38"/>
      <c r="G7" s="39"/>
      <c r="H7" s="40" t="str">
        <f t="shared" si="1"/>
        <v>-</v>
      </c>
      <c r="I7" s="21"/>
    </row>
    <row r="8" spans="1:9" ht="20.25" customHeight="1" x14ac:dyDescent="0.2">
      <c r="A8" s="41"/>
      <c r="B8" s="41"/>
      <c r="C8" s="36"/>
      <c r="D8" s="36"/>
      <c r="E8" s="37" t="str">
        <f t="shared" si="0"/>
        <v>-</v>
      </c>
      <c r="F8" s="38"/>
      <c r="G8" s="39"/>
      <c r="H8" s="40" t="str">
        <f t="shared" si="1"/>
        <v>-</v>
      </c>
      <c r="I8" s="21"/>
    </row>
    <row r="9" spans="1:9" ht="20.25" customHeight="1" x14ac:dyDescent="0.2">
      <c r="A9" s="89"/>
      <c r="B9" s="89"/>
      <c r="C9" s="36"/>
      <c r="D9" s="36"/>
      <c r="E9" s="37" t="str">
        <f t="shared" si="0"/>
        <v>-</v>
      </c>
      <c r="F9" s="38"/>
      <c r="G9" s="39"/>
      <c r="H9" s="40" t="str">
        <f t="shared" si="1"/>
        <v>-</v>
      </c>
      <c r="I9" s="21"/>
    </row>
    <row r="10" spans="1:9" ht="20.25" customHeight="1" x14ac:dyDescent="0.2">
      <c r="A10" s="89"/>
      <c r="B10" s="89"/>
      <c r="C10" s="36"/>
      <c r="D10" s="36"/>
      <c r="E10" s="37" t="str">
        <f t="shared" si="0"/>
        <v>-</v>
      </c>
      <c r="F10" s="38"/>
      <c r="G10" s="39"/>
      <c r="H10" s="40" t="str">
        <f t="shared" si="1"/>
        <v>-</v>
      </c>
      <c r="I10" s="21"/>
    </row>
    <row r="11" spans="1:9" ht="20.25" customHeight="1" x14ac:dyDescent="0.2">
      <c r="A11" s="89"/>
      <c r="B11" s="89"/>
      <c r="C11" s="36"/>
      <c r="D11" s="36"/>
      <c r="E11" s="37" t="str">
        <f t="shared" si="0"/>
        <v>-</v>
      </c>
      <c r="F11" s="38"/>
      <c r="G11" s="39"/>
      <c r="H11" s="40" t="str">
        <f t="shared" si="1"/>
        <v>-</v>
      </c>
      <c r="I11" s="21"/>
    </row>
    <row r="12" spans="1:9" ht="20.25" customHeight="1" thickBot="1" x14ac:dyDescent="0.25">
      <c r="A12" s="89"/>
      <c r="B12" s="89"/>
      <c r="C12" s="36"/>
      <c r="D12" s="36"/>
      <c r="E12" s="37" t="str">
        <f t="shared" si="0"/>
        <v>-</v>
      </c>
      <c r="F12" s="38"/>
      <c r="G12" s="39"/>
      <c r="H12" s="40" t="str">
        <f t="shared" si="1"/>
        <v>-</v>
      </c>
      <c r="I12" s="21"/>
    </row>
    <row r="13" spans="1:9" s="4" customFormat="1" ht="38.25" customHeight="1" thickBot="1" x14ac:dyDescent="0.25">
      <c r="A13" s="214" t="s">
        <v>70</v>
      </c>
      <c r="B13" s="215"/>
      <c r="C13" s="215"/>
      <c r="D13" s="215"/>
      <c r="E13" s="215"/>
      <c r="F13" s="216"/>
      <c r="G13" s="42">
        <f>SUM(G3:G12)</f>
        <v>0</v>
      </c>
      <c r="H13" s="43">
        <f>SUM(H3:H12)</f>
        <v>0</v>
      </c>
      <c r="I13" s="44"/>
    </row>
    <row r="14" spans="1:9" ht="15.75" x14ac:dyDescent="0.2">
      <c r="A14" s="45"/>
      <c r="B14" s="45"/>
      <c r="C14" s="46"/>
      <c r="D14" s="46"/>
      <c r="E14" s="46"/>
      <c r="F14" s="46"/>
      <c r="G14" s="46"/>
      <c r="H14" s="46"/>
      <c r="I14" s="21"/>
    </row>
    <row r="15" spans="1:9" ht="15" customHeight="1" x14ac:dyDescent="0.25">
      <c r="A15" s="57" t="s">
        <v>10</v>
      </c>
      <c r="B15" s="47"/>
      <c r="C15" s="47"/>
      <c r="D15" s="47"/>
      <c r="E15" s="46"/>
      <c r="F15" s="46"/>
      <c r="G15" s="46"/>
      <c r="H15" s="46"/>
      <c r="I15" s="21"/>
    </row>
    <row r="16" spans="1:9" ht="15" customHeight="1" x14ac:dyDescent="0.25">
      <c r="A16" s="18"/>
      <c r="B16" s="18"/>
      <c r="C16" s="18"/>
      <c r="D16" s="18"/>
      <c r="E16" s="17"/>
      <c r="F16" s="17"/>
      <c r="G16" s="17"/>
      <c r="H16" s="17"/>
    </row>
  </sheetData>
  <mergeCells count="2">
    <mergeCell ref="A13:F13"/>
    <mergeCell ref="A1:H1"/>
  </mergeCells>
  <phoneticPr fontId="2" type="noConversion"/>
  <printOptions horizontalCentered="1" verticalCentered="1"/>
  <pageMargins left="0" right="0" top="0.98425196850393704" bottom="0.98425196850393704" header="0.51181102362204722" footer="0.51181102362204722"/>
  <pageSetup paperSize="9" scale="71" fitToHeight="0" orientation="landscape" r:id="rId1"/>
  <headerFooter alignWithMargins="0">
    <oddFooter xml:space="preserve">&amp;RProjet cofinancé par le Fonds Européen Asile Migration et Intégration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90" zoomScaleNormal="90" workbookViewId="0">
      <selection activeCell="E17" sqref="E17"/>
    </sheetView>
  </sheetViews>
  <sheetFormatPr baseColWidth="10" defaultRowHeight="12.75" x14ac:dyDescent="0.2"/>
  <cols>
    <col min="1" max="1" width="35.28515625" customWidth="1"/>
    <col min="2" max="2" width="31" customWidth="1"/>
    <col min="3" max="4" width="19.140625" customWidth="1"/>
    <col min="5" max="6" width="19.85546875" customWidth="1"/>
    <col min="7" max="8" width="14.140625" customWidth="1"/>
    <col min="9" max="9" width="18.140625" customWidth="1"/>
  </cols>
  <sheetData>
    <row r="1" spans="1:9" ht="18.75" customHeight="1" x14ac:dyDescent="0.2">
      <c r="A1" s="183" t="s">
        <v>46</v>
      </c>
      <c r="B1" s="183"/>
      <c r="C1" s="183"/>
      <c r="D1" s="183"/>
      <c r="E1" s="183"/>
      <c r="F1" s="183"/>
      <c r="G1" s="183"/>
      <c r="H1" s="183"/>
      <c r="I1" s="183"/>
    </row>
    <row r="2" spans="1:9" x14ac:dyDescent="0.2">
      <c r="A2" s="183"/>
      <c r="B2" s="183"/>
      <c r="C2" s="183"/>
      <c r="D2" s="183"/>
      <c r="E2" s="183"/>
      <c r="F2" s="183"/>
      <c r="G2" s="183"/>
      <c r="H2" s="183"/>
      <c r="I2" s="183"/>
    </row>
    <row r="3" spans="1:9" x14ac:dyDescent="0.2">
      <c r="A3" s="183"/>
      <c r="B3" s="183"/>
      <c r="C3" s="183"/>
      <c r="D3" s="183"/>
      <c r="E3" s="183"/>
      <c r="F3" s="183"/>
      <c r="G3" s="183"/>
      <c r="H3" s="183"/>
      <c r="I3" s="183"/>
    </row>
    <row r="4" spans="1:9" x14ac:dyDescent="0.2">
      <c r="A4" s="183"/>
      <c r="B4" s="183"/>
      <c r="C4" s="183"/>
      <c r="D4" s="183"/>
      <c r="E4" s="183"/>
      <c r="F4" s="183"/>
      <c r="G4" s="183"/>
      <c r="H4" s="183"/>
      <c r="I4" s="183"/>
    </row>
    <row r="5" spans="1:9" x14ac:dyDescent="0.2">
      <c r="A5" s="183"/>
      <c r="B5" s="183"/>
      <c r="C5" s="183"/>
      <c r="D5" s="183"/>
      <c r="E5" s="183"/>
      <c r="F5" s="183"/>
      <c r="G5" s="183"/>
      <c r="H5" s="183"/>
      <c r="I5" s="183"/>
    </row>
    <row r="6" spans="1:9" x14ac:dyDescent="0.2">
      <c r="A6" s="183"/>
      <c r="B6" s="183"/>
      <c r="C6" s="183"/>
      <c r="D6" s="183"/>
      <c r="E6" s="183"/>
      <c r="F6" s="183"/>
      <c r="G6" s="183"/>
      <c r="H6" s="183"/>
      <c r="I6" s="183"/>
    </row>
    <row r="7" spans="1:9" x14ac:dyDescent="0.2">
      <c r="A7" s="183"/>
      <c r="B7" s="183"/>
      <c r="C7" s="183"/>
      <c r="D7" s="183"/>
      <c r="E7" s="183"/>
      <c r="F7" s="183"/>
      <c r="G7" s="183"/>
      <c r="H7" s="183"/>
      <c r="I7" s="183"/>
    </row>
    <row r="8" spans="1:9" x14ac:dyDescent="0.2">
      <c r="A8" s="183"/>
      <c r="B8" s="183"/>
      <c r="C8" s="183"/>
      <c r="D8" s="183"/>
      <c r="E8" s="183"/>
      <c r="F8" s="183"/>
      <c r="G8" s="183"/>
      <c r="H8" s="183"/>
      <c r="I8" s="183"/>
    </row>
    <row r="9" spans="1:9" x14ac:dyDescent="0.2">
      <c r="A9" s="183"/>
      <c r="B9" s="183"/>
      <c r="C9" s="183"/>
      <c r="D9" s="183"/>
      <c r="E9" s="183"/>
      <c r="F9" s="183"/>
      <c r="G9" s="183"/>
      <c r="H9" s="183"/>
      <c r="I9" s="183"/>
    </row>
    <row r="10" spans="1:9" x14ac:dyDescent="0.2">
      <c r="A10" s="183"/>
      <c r="B10" s="183"/>
      <c r="C10" s="183"/>
      <c r="D10" s="183"/>
      <c r="E10" s="183"/>
      <c r="F10" s="183"/>
      <c r="G10" s="183"/>
      <c r="H10" s="183"/>
      <c r="I10" s="183"/>
    </row>
    <row r="11" spans="1:9" s="87" customFormat="1" x14ac:dyDescent="0.2">
      <c r="A11" s="222" t="s">
        <v>35</v>
      </c>
      <c r="B11" s="223" t="s">
        <v>25</v>
      </c>
      <c r="C11" s="223" t="s">
        <v>26</v>
      </c>
      <c r="D11" s="223" t="s">
        <v>27</v>
      </c>
      <c r="E11" s="222" t="s">
        <v>28</v>
      </c>
      <c r="F11" s="222"/>
      <c r="G11" s="222" t="s">
        <v>29</v>
      </c>
      <c r="H11" s="222"/>
      <c r="I11" s="223" t="s">
        <v>32</v>
      </c>
    </row>
    <row r="12" spans="1:9" s="87" customFormat="1" ht="51" x14ac:dyDescent="0.2">
      <c r="A12" s="222"/>
      <c r="B12" s="223"/>
      <c r="C12" s="223"/>
      <c r="D12" s="223"/>
      <c r="E12" s="92" t="s">
        <v>33</v>
      </c>
      <c r="F12" s="92" t="s">
        <v>34</v>
      </c>
      <c r="G12" s="92" t="s">
        <v>30</v>
      </c>
      <c r="H12" s="92" t="s">
        <v>31</v>
      </c>
      <c r="I12" s="223"/>
    </row>
    <row r="13" spans="1:9" s="87" customFormat="1" ht="23.25" customHeight="1" x14ac:dyDescent="0.2">
      <c r="A13" s="220" t="s">
        <v>65</v>
      </c>
      <c r="B13" s="83"/>
      <c r="C13" s="83"/>
      <c r="D13" s="83"/>
      <c r="E13" s="83"/>
      <c r="F13" s="83"/>
      <c r="G13" s="83"/>
      <c r="H13" s="83"/>
      <c r="I13" s="83"/>
    </row>
    <row r="14" spans="1:9" s="87" customFormat="1" ht="23.25" customHeight="1" x14ac:dyDescent="0.2">
      <c r="A14" s="220"/>
      <c r="B14" s="83"/>
      <c r="C14" s="83"/>
      <c r="D14" s="83"/>
      <c r="E14" s="83"/>
      <c r="F14" s="83"/>
      <c r="G14" s="83"/>
      <c r="H14" s="83"/>
      <c r="I14" s="83"/>
    </row>
    <row r="15" spans="1:9" s="87" customFormat="1" ht="23.25" customHeight="1" x14ac:dyDescent="0.2">
      <c r="A15" s="220"/>
      <c r="B15" s="83"/>
      <c r="C15" s="83"/>
      <c r="D15" s="83"/>
      <c r="E15" s="83"/>
      <c r="F15" s="83"/>
      <c r="G15" s="83"/>
      <c r="H15" s="83"/>
      <c r="I15" s="83"/>
    </row>
    <row r="16" spans="1:9" s="87" customFormat="1" ht="23.25" customHeight="1" x14ac:dyDescent="0.2">
      <c r="A16" s="220"/>
      <c r="B16" s="83"/>
      <c r="C16" s="83"/>
      <c r="D16" s="83"/>
      <c r="E16" s="83"/>
      <c r="F16" s="83"/>
      <c r="G16" s="83"/>
      <c r="H16" s="83"/>
      <c r="I16" s="83"/>
    </row>
    <row r="17" spans="1:9" s="87" customFormat="1" ht="23.25" customHeight="1" x14ac:dyDescent="0.2">
      <c r="A17" s="220" t="s">
        <v>66</v>
      </c>
      <c r="B17" s="83"/>
      <c r="C17" s="83"/>
      <c r="D17" s="83"/>
      <c r="E17" s="83"/>
      <c r="F17" s="83"/>
      <c r="G17" s="83"/>
      <c r="H17" s="83"/>
      <c r="I17" s="83"/>
    </row>
    <row r="18" spans="1:9" s="87" customFormat="1" ht="23.25" customHeight="1" x14ac:dyDescent="0.2">
      <c r="A18" s="220"/>
      <c r="B18" s="83"/>
      <c r="C18" s="83"/>
      <c r="D18" s="83"/>
      <c r="E18" s="83"/>
      <c r="F18" s="83"/>
      <c r="G18" s="83"/>
      <c r="H18" s="83"/>
      <c r="I18" s="83"/>
    </row>
    <row r="19" spans="1:9" s="87" customFormat="1" ht="23.25" customHeight="1" x14ac:dyDescent="0.2">
      <c r="A19" s="220"/>
      <c r="B19" s="83"/>
      <c r="C19" s="83"/>
      <c r="D19" s="83"/>
      <c r="E19" s="83"/>
      <c r="F19" s="83"/>
      <c r="G19" s="83"/>
      <c r="H19" s="83"/>
      <c r="I19" s="83"/>
    </row>
    <row r="20" spans="1:9" s="87" customFormat="1" x14ac:dyDescent="0.2"/>
    <row r="21" spans="1:9" s="87" customFormat="1" ht="16.5" customHeight="1" x14ac:dyDescent="0.2">
      <c r="A21" s="221" t="s">
        <v>39</v>
      </c>
      <c r="B21" s="221"/>
      <c r="C21" s="221"/>
      <c r="D21" s="221"/>
      <c r="E21" s="221"/>
      <c r="F21" s="221"/>
      <c r="G21" s="221"/>
      <c r="H21" s="221"/>
      <c r="I21" s="221"/>
    </row>
    <row r="22" spans="1:9" s="87" customFormat="1" x14ac:dyDescent="0.2"/>
  </sheetData>
  <mergeCells count="11">
    <mergeCell ref="A1:I10"/>
    <mergeCell ref="A17:A19"/>
    <mergeCell ref="A21:I21"/>
    <mergeCell ref="E11:F11"/>
    <mergeCell ref="G11:H11"/>
    <mergeCell ref="D11:D12"/>
    <mergeCell ref="C11:C12"/>
    <mergeCell ref="B11:B12"/>
    <mergeCell ref="I11:I12"/>
    <mergeCell ref="A11:A12"/>
    <mergeCell ref="A13:A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Recapitulatif</vt:lpstr>
      <vt:lpstr>Plan de financement</vt:lpstr>
      <vt:lpstr>Feuil1</vt:lpstr>
      <vt:lpstr>Détail des dépenses du projet</vt:lpstr>
      <vt:lpstr>Détail des frais de personnel</vt:lpstr>
      <vt:lpstr>Détail des ressources du projet</vt:lpstr>
      <vt:lpstr>'Plan de financement'!_ftnref1</vt:lpstr>
      <vt:lpstr>'Détail des frais de personnel'!Zone_d_impression</vt:lpstr>
      <vt:lpstr>'Plan de financement'!Zone_d_impression</vt:lpstr>
    </vt:vector>
  </TitlesOfParts>
  <Company>MIAT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LAFFAITEUR</dc:creator>
  <cp:lastModifiedBy>COMES Anne</cp:lastModifiedBy>
  <cp:lastPrinted>2018-07-20T16:47:51Z</cp:lastPrinted>
  <dcterms:created xsi:type="dcterms:W3CDTF">2013-01-14T08:42:21Z</dcterms:created>
  <dcterms:modified xsi:type="dcterms:W3CDTF">2024-07-19T12:57:37Z</dcterms:modified>
</cp:coreProperties>
</file>