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ml.chartshapes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3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4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5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6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-sdres-sas02\SSMSI\Commun\Web Interstats\Rapport d'enquête CVS\CVS 2018\Pour mise en ligne\Excel\"/>
    </mc:Choice>
  </mc:AlternateContent>
  <bookViews>
    <workbookView xWindow="0" yWindow="0" windowWidth="21570" windowHeight="8160" tabRatio="437"/>
  </bookViews>
  <sheets>
    <sheet name="Repères" sheetId="100" r:id="rId1"/>
    <sheet name="Contexte" sheetId="72" r:id="rId2"/>
    <sheet name="Prejudice" sheetId="90" r:id="rId3"/>
    <sheet name="Recours" sheetId="81" r:id="rId4"/>
    <sheet name="Profil" sheetId="98" r:id="rId5"/>
    <sheet name="Complements" sheetId="51" r:id="rId6"/>
  </sheets>
  <definedNames>
    <definedName name="CambriolagesColine" localSheetId="5">#REF!</definedName>
    <definedName name="CambriolagesColine" localSheetId="1">#REF!</definedName>
    <definedName name="CambriolagesColine" localSheetId="2">#REF!</definedName>
    <definedName name="CambriolagesColine" localSheetId="4">#REF!</definedName>
    <definedName name="CambriolagesColine" localSheetId="3">#REF!</definedName>
    <definedName name="CambriolagesColine" localSheetId="0">#REF!</definedName>
    <definedName name="CambriolagesColine">#REF!</definedName>
    <definedName name="d" localSheetId="5">#REF!</definedName>
    <definedName name="d" localSheetId="1">#REF!</definedName>
    <definedName name="d" localSheetId="2">#REF!</definedName>
    <definedName name="d" localSheetId="4">#REF!</definedName>
    <definedName name="d" localSheetId="3">#REF!</definedName>
    <definedName name="d" localSheetId="0">#REF!</definedName>
    <definedName name="d">#REF!</definedName>
    <definedName name="djdkd" localSheetId="5">#REF!</definedName>
    <definedName name="djdkd" localSheetId="1">#REF!</definedName>
    <definedName name="djdkd" localSheetId="2">#REF!</definedName>
    <definedName name="djdkd" localSheetId="4">#REF!</definedName>
    <definedName name="djdkd" localSheetId="3">#REF!</definedName>
    <definedName name="djdkd" localSheetId="0">#REF!</definedName>
    <definedName name="djdkd">#REF!</definedName>
    <definedName name="DonneesAssurance" localSheetId="5">#REF!</definedName>
    <definedName name="DonneesAssurance" localSheetId="1">#REF!</definedName>
    <definedName name="DonneesAssurance" localSheetId="2">#REF!</definedName>
    <definedName name="DonneesAssurance" localSheetId="4">#REF!</definedName>
    <definedName name="DonneesAssurance" localSheetId="3">#REF!</definedName>
    <definedName name="DonneesAssurance" localSheetId="0">#REF!</definedName>
    <definedName name="DonneesAssurance">#REF!</definedName>
    <definedName name="DonneesAssurance17">#REF!</definedName>
    <definedName name="DonneesAssurance18" localSheetId="4">#REF!</definedName>
    <definedName name="DonneesAssurance18" localSheetId="0">#REF!</definedName>
    <definedName name="DonneesAssurance18">#REF!</definedName>
    <definedName name="DonneesAssuranceRS" localSheetId="5">#REF!</definedName>
    <definedName name="DonneesAssuranceRS" localSheetId="1">#REF!</definedName>
    <definedName name="DonneesAssuranceRS" localSheetId="2">#REF!</definedName>
    <definedName name="DonneesAssuranceRS" localSheetId="4">#REF!</definedName>
    <definedName name="DonneesAssuranceRS" localSheetId="3">#REF!</definedName>
    <definedName name="DonneesAssuranceRS" localSheetId="0">#REF!</definedName>
    <definedName name="DonneesAssuranceRS">#REF!</definedName>
    <definedName name="DonneesAssuranceVSE" localSheetId="5">#REF!</definedName>
    <definedName name="DonneesAssuranceVSE" localSheetId="1">#REF!</definedName>
    <definedName name="DonneesAssuranceVSE" localSheetId="2">#REF!</definedName>
    <definedName name="DonneesAssuranceVSE" localSheetId="4">#REF!</definedName>
    <definedName name="DonneesAssuranceVSE" localSheetId="3">#REF!</definedName>
    <definedName name="DonneesAssuranceVSE" localSheetId="0">#REF!</definedName>
    <definedName name="DonneesAssuranceVSE">#REF!</definedName>
    <definedName name="DonneesAuteurs" localSheetId="5">#REF!</definedName>
    <definedName name="DonneesAuteurs" localSheetId="1">#REF!</definedName>
    <definedName name="DonneesAuteurs" localSheetId="2">#REF!</definedName>
    <definedName name="DonneesAuteurs" localSheetId="4">#REF!</definedName>
    <definedName name="DonneesAuteurs" localSheetId="3">#REF!</definedName>
    <definedName name="DonneesAuteurs" localSheetId="0">#REF!</definedName>
    <definedName name="DonneesAuteurs">#REF!</definedName>
    <definedName name="DonneesAuteurs17">#REF!</definedName>
    <definedName name="DonneesAuteurs18">#REF!</definedName>
    <definedName name="DonneesAuteursVSE" localSheetId="5">#REF!</definedName>
    <definedName name="DonneesAuteursVSE" localSheetId="1">#REF!</definedName>
    <definedName name="DonneesAuteursVSE" localSheetId="2">#REF!</definedName>
    <definedName name="DonneesAuteursVSE" localSheetId="4">#REF!</definedName>
    <definedName name="DonneesAuteursVSE" localSheetId="3">#REF!</definedName>
    <definedName name="DonneesAuteursVSE" localSheetId="0">#REF!</definedName>
    <definedName name="DonneesAuteursVSE">#REF!</definedName>
    <definedName name="DonnéesCambri" localSheetId="5">#REF!</definedName>
    <definedName name="DonnéesCambri" localSheetId="1">#REF!</definedName>
    <definedName name="DonnéesCambri" localSheetId="2">#REF!</definedName>
    <definedName name="DonnéesCambri" localSheetId="4">#REF!</definedName>
    <definedName name="DonnéesCambri" localSheetId="3">#REF!</definedName>
    <definedName name="DonnéesCambri" localSheetId="0">#REF!</definedName>
    <definedName name="DonnéesCambri">#REF!</definedName>
    <definedName name="DonneesEffraction" localSheetId="5">#REF!</definedName>
    <definedName name="DonneesEffraction" localSheetId="1">#REF!</definedName>
    <definedName name="DonneesEffraction" localSheetId="2">#REF!</definedName>
    <definedName name="DonneesEffraction" localSheetId="4">#REF!</definedName>
    <definedName name="DonneesEffraction" localSheetId="3">#REF!</definedName>
    <definedName name="DonneesEffraction" localSheetId="0">#REF!</definedName>
    <definedName name="DonneesEffraction">#REF!</definedName>
    <definedName name="DonneesEffraction17">#REF!</definedName>
    <definedName name="DonneesEffraction18">#REF!</definedName>
    <definedName name="DonneesEntreeVE" localSheetId="5">#REF!</definedName>
    <definedName name="DonneesEntreeVE" localSheetId="1">#REF!</definedName>
    <definedName name="DonneesEntreeVE" localSheetId="2">#REF!</definedName>
    <definedName name="DonneesEntreeVE" localSheetId="4">#REF!</definedName>
    <definedName name="DonneesEntreeVE" localSheetId="3">#REF!</definedName>
    <definedName name="DonneesEntreeVE" localSheetId="0">#REF!</definedName>
    <definedName name="DonneesEntreeVE">#REF!</definedName>
    <definedName name="DonneesPlainte" localSheetId="5">#REF!</definedName>
    <definedName name="DonneesPlainte" localSheetId="1">#REF!</definedName>
    <definedName name="DonneesPlainte" localSheetId="2">#REF!</definedName>
    <definedName name="DonneesPlainte" localSheetId="4">#REF!</definedName>
    <definedName name="DonneesPlainte" localSheetId="3">#REF!</definedName>
    <definedName name="DonneesPlainte" localSheetId="0">#REF!</definedName>
    <definedName name="DonneesPlainte">#REF!</definedName>
    <definedName name="DonneesPlainte17">#REF!</definedName>
    <definedName name="DonneesPlainte18" localSheetId="4">#REF!</definedName>
    <definedName name="DonneesPlainte18" localSheetId="0">#REF!</definedName>
    <definedName name="DonneesPlainte18">#REF!</definedName>
    <definedName name="DonneesPlainteAL" localSheetId="5">#REF!</definedName>
    <definedName name="DonneesPlainteAL" localSheetId="1">#REF!</definedName>
    <definedName name="DonneesPlainteAL" localSheetId="2">#REF!</definedName>
    <definedName name="DonneesPlainteAL" localSheetId="4">#REF!</definedName>
    <definedName name="DonneesPlainteAL" localSheetId="3">#REF!</definedName>
    <definedName name="DonneesPlainteAL" localSheetId="0">#REF!</definedName>
    <definedName name="DonneesPlainteAL">#REF!</definedName>
    <definedName name="DonneesPlainteRS" localSheetId="5">#REF!</definedName>
    <definedName name="DonneesPlainteRS" localSheetId="1">#REF!</definedName>
    <definedName name="DonneesPlainteRS" localSheetId="2">#REF!</definedName>
    <definedName name="DonneesPlainteRS" localSheetId="4">#REF!</definedName>
    <definedName name="DonneesPlainteRS" localSheetId="3">#REF!</definedName>
    <definedName name="DonneesPlainteRS" localSheetId="0">#REF!</definedName>
    <definedName name="DonneesPlainteRS">#REF!</definedName>
    <definedName name="DonneesPlainteVSE" localSheetId="5">#REF!</definedName>
    <definedName name="DonneesPlainteVSE" localSheetId="1">#REF!</definedName>
    <definedName name="DonneesPlainteVSE" localSheetId="2">#REF!</definedName>
    <definedName name="DonneesPlainteVSE" localSheetId="4">#REF!</definedName>
    <definedName name="DonneesPlainteVSE" localSheetId="3">#REF!</definedName>
    <definedName name="DonneesPlainteVSE" localSheetId="0">#REF!</definedName>
    <definedName name="DonneesPlainteVSE">#REF!</definedName>
    <definedName name="DonneesPlainteVV" localSheetId="5">#REF!</definedName>
    <definedName name="DonneesPlainteVV" localSheetId="1">#REF!</definedName>
    <definedName name="DonneesPlainteVV" localSheetId="2">#REF!</definedName>
    <definedName name="DonneesPlainteVV" localSheetId="4">#REF!</definedName>
    <definedName name="DonneesPlainteVV" localSheetId="3">#REF!</definedName>
    <definedName name="DonneesPlainteVV" localSheetId="0">#REF!</definedName>
    <definedName name="DonneesPlainteVV">#REF!</definedName>
    <definedName name="DonneesProfil17">#REF!</definedName>
    <definedName name="DonneesProfil18">#REF!</definedName>
    <definedName name="DonneesReperes" localSheetId="5">#REF!</definedName>
    <definedName name="DonneesReperes" localSheetId="1">#REF!</definedName>
    <definedName name="DonneesReperes" localSheetId="2">#REF!</definedName>
    <definedName name="DonneesReperes" localSheetId="4">#REF!</definedName>
    <definedName name="DonneesReperes" localSheetId="3">#REF!</definedName>
    <definedName name="DonneesReperes" localSheetId="0">#REF!</definedName>
    <definedName name="DonneesReperes">#REF!</definedName>
    <definedName name="DonneesReperes16" localSheetId="5">#REF!</definedName>
    <definedName name="DonneesReperes16" localSheetId="1">#REF!</definedName>
    <definedName name="DonneesReperes16" localSheetId="2">#REF!</definedName>
    <definedName name="DonneesReperes16" localSheetId="4">#REF!</definedName>
    <definedName name="DonneesReperes16" localSheetId="3">#REF!</definedName>
    <definedName name="DonneesReperes16" localSheetId="0">#REF!</definedName>
    <definedName name="DonneesReperes16">#REF!</definedName>
    <definedName name="DonneesReperes17">#REF!</definedName>
    <definedName name="DonneesReperes18">#REF!</definedName>
    <definedName name="DonneesReperes2" localSheetId="5">#REF!</definedName>
    <definedName name="DonneesReperes2" localSheetId="1">#REF!</definedName>
    <definedName name="DonneesReperes2" localSheetId="2">#REF!</definedName>
    <definedName name="DonneesReperes2" localSheetId="4">#REF!</definedName>
    <definedName name="DonneesReperes2" localSheetId="3">#REF!</definedName>
    <definedName name="DonneesReperes2" localSheetId="0">#REF!</definedName>
    <definedName name="DonneesReperes2">#REF!</definedName>
    <definedName name="DonneesReperes241016" localSheetId="5">#REF!</definedName>
    <definedName name="DonneesReperes241016" localSheetId="1">#REF!</definedName>
    <definedName name="DonneesReperes241016" localSheetId="2">#REF!</definedName>
    <definedName name="DonneesReperes241016" localSheetId="4">#REF!</definedName>
    <definedName name="DonneesReperes241016" localSheetId="3">#REF!</definedName>
    <definedName name="DonneesReperes241016" localSheetId="0">#REF!</definedName>
    <definedName name="DonneesReperes241016">#REF!</definedName>
    <definedName name="DonneesReperes3" localSheetId="5">#REF!</definedName>
    <definedName name="DonneesReperes3" localSheetId="1">#REF!</definedName>
    <definedName name="DonneesReperes3" localSheetId="2">#REF!</definedName>
    <definedName name="DonneesReperes3" localSheetId="4">#REF!</definedName>
    <definedName name="DonneesReperes3" localSheetId="3">#REF!</definedName>
    <definedName name="DonneesReperes3" localSheetId="0">#REF!</definedName>
    <definedName name="DonneesReperes3">#REF!</definedName>
    <definedName name="DonneesReperesAL" localSheetId="5">#REF!</definedName>
    <definedName name="DonneesReperesAL" localSheetId="1">#REF!</definedName>
    <definedName name="DonneesReperesAL" localSheetId="2">#REF!</definedName>
    <definedName name="DonneesReperesAL" localSheetId="4">#REF!</definedName>
    <definedName name="DonneesReperesAL" localSheetId="3">#REF!</definedName>
    <definedName name="DonneesReperesAL" localSheetId="0">#REF!</definedName>
    <definedName name="DonneesReperesAL">#REF!</definedName>
    <definedName name="DonneesReperesAL2" localSheetId="5">#REF!</definedName>
    <definedName name="DonneesReperesAL2" localSheetId="1">#REF!</definedName>
    <definedName name="DonneesReperesAL2" localSheetId="2">#REF!</definedName>
    <definedName name="DonneesReperesAL2" localSheetId="4">#REF!</definedName>
    <definedName name="DonneesReperesAL2" localSheetId="3">#REF!</definedName>
    <definedName name="DonneesReperesAL2" localSheetId="0">#REF!</definedName>
    <definedName name="DonneesReperesAL2">#REF!</definedName>
    <definedName name="DonneesReperesVE" localSheetId="5">#REF!</definedName>
    <definedName name="DonneesReperesVE" localSheetId="1">#REF!</definedName>
    <definedName name="DonneesReperesVE" localSheetId="2">#REF!</definedName>
    <definedName name="DonneesReperesVE" localSheetId="4">#REF!</definedName>
    <definedName name="DonneesReperesVE" localSheetId="3">#REF!</definedName>
    <definedName name="DonneesReperesVE" localSheetId="0">#REF!</definedName>
    <definedName name="DonneesReperesVE">#REF!</definedName>
    <definedName name="DonneesVol" localSheetId="5">#REF!</definedName>
    <definedName name="DonneesVol" localSheetId="1">#REF!</definedName>
    <definedName name="DonneesVol" localSheetId="2">#REF!</definedName>
    <definedName name="DonneesVol" localSheetId="4">#REF!</definedName>
    <definedName name="DonneesVol" localSheetId="3">#REF!</definedName>
    <definedName name="DonneesVol" localSheetId="0">#REF!</definedName>
    <definedName name="DonneesVol">#REF!</definedName>
    <definedName name="DonneesVol17">#REF!</definedName>
    <definedName name="DonneesVol18">#REF!</definedName>
    <definedName name="DonneesVolVSE" localSheetId="5">#REF!</definedName>
    <definedName name="DonneesVolVSE" localSheetId="1">#REF!</definedName>
    <definedName name="DonneesVolVSE" localSheetId="2">#REF!</definedName>
    <definedName name="DonneesVolVSE" localSheetId="4">#REF!</definedName>
    <definedName name="DonneesVolVSE" localSheetId="3">#REF!</definedName>
    <definedName name="DonneesVolVSE" localSheetId="0">#REF!</definedName>
    <definedName name="DonneesVolVSE">#REF!</definedName>
    <definedName name="Effraction" localSheetId="5">#REF!</definedName>
    <definedName name="Effraction" localSheetId="1">#REF!</definedName>
    <definedName name="Effraction" localSheetId="2">#REF!</definedName>
    <definedName name="Effraction" localSheetId="4">#REF!</definedName>
    <definedName name="Effraction" localSheetId="3">#REF!</definedName>
    <definedName name="Effraction" localSheetId="0">#REF!</definedName>
    <definedName name="Effraction">#REF!</definedName>
    <definedName name="EncadreAssurance17" localSheetId="5">#REF!</definedName>
    <definedName name="EncadreAssurance17" localSheetId="1">#REF!</definedName>
    <definedName name="EncadreAssurance17" localSheetId="2">#REF!</definedName>
    <definedName name="EncadreAssurance17" localSheetId="4">#REF!</definedName>
    <definedName name="EncadreAssurance17" localSheetId="3">#REF!</definedName>
    <definedName name="EncadreAssurance17" localSheetId="0">#REF!</definedName>
    <definedName name="EncadreAssurance17">#REF!</definedName>
    <definedName name="EncadreAssurance18" localSheetId="4">#REF!</definedName>
    <definedName name="EncadreAssurance18" localSheetId="0">#REF!</definedName>
    <definedName name="EncadreAssurance18">#REF!</definedName>
    <definedName name="EncadreAssurances14" localSheetId="4">#REF!</definedName>
    <definedName name="EncadreAssurances14" localSheetId="0">#REF!</definedName>
    <definedName name="EncadreAssurances14">#REF!</definedName>
    <definedName name="EncadreAssurances15">#REF!</definedName>
    <definedName name="EncadreAssurances18">#REF!</definedName>
    <definedName name="EncadrePolice14" localSheetId="4">#REF!</definedName>
    <definedName name="EncadrePolice14" localSheetId="0">#REF!</definedName>
    <definedName name="EncadrePolice14">#REF!</definedName>
    <definedName name="EncadrePolice15">#REF!</definedName>
    <definedName name="EncadrePolice17" localSheetId="5">#REF!</definedName>
    <definedName name="EncadrePolice17" localSheetId="1">#REF!</definedName>
    <definedName name="EncadrePolice17" localSheetId="2">#REF!</definedName>
    <definedName name="EncadrePolice17" localSheetId="4">#REF!</definedName>
    <definedName name="EncadrePolice17" localSheetId="3">#REF!</definedName>
    <definedName name="EncadrePolice17" localSheetId="0">#REF!</definedName>
    <definedName name="EncadrePolice17">#REF!</definedName>
    <definedName name="EncadrePolice18">#REF!</definedName>
    <definedName name="EncadreReperes18">#REF!</definedName>
    <definedName name="NOMONGLETREPERES" localSheetId="5">#REF!</definedName>
    <definedName name="NOMONGLETREPERES" localSheetId="1">#REF!</definedName>
    <definedName name="NOMONGLETREPERES" localSheetId="2">#REF!</definedName>
    <definedName name="NOMONGLETREPERES" localSheetId="4">#REF!</definedName>
    <definedName name="NOMONGLETREPERES" localSheetId="3">#REF!</definedName>
    <definedName name="NOMONGLETREPERES" localSheetId="0">#REF!</definedName>
    <definedName name="NOMONGLETREPERES">#REF!</definedName>
    <definedName name="ONGLETENTREE" localSheetId="5">#REF!</definedName>
    <definedName name="ONGLETENTREE" localSheetId="1">#REF!</definedName>
    <definedName name="ONGLETENTREE" localSheetId="2">#REF!</definedName>
    <definedName name="ONGLETENTREE" localSheetId="4">#REF!</definedName>
    <definedName name="ONGLETENTREE" localSheetId="3">#REF!</definedName>
    <definedName name="ONGLETENTREE" localSheetId="0">#REF!</definedName>
    <definedName name="ONGLETENTREE">#REF!</definedName>
    <definedName name="ONGLETVOL" localSheetId="5">#REF!</definedName>
    <definedName name="ONGLETVOL" localSheetId="1">#REF!</definedName>
    <definedName name="ONGLETVOL" localSheetId="2">#REF!</definedName>
    <definedName name="ONGLETVOL" localSheetId="4">#REF!</definedName>
    <definedName name="ONGLETVOL" localSheetId="3">#REF!</definedName>
    <definedName name="ONGLETVOL" localSheetId="0">#REF!</definedName>
    <definedName name="ONGLETVOL">#REF!</definedName>
    <definedName name="ReperesCambri" localSheetId="5">#REF!</definedName>
    <definedName name="ReperesCambri" localSheetId="1">#REF!</definedName>
    <definedName name="ReperesCambri" localSheetId="2">#REF!</definedName>
    <definedName name="ReperesCambri" localSheetId="4">#REF!</definedName>
    <definedName name="ReperesCambri" localSheetId="3">#REF!</definedName>
    <definedName name="ReperesCambri" localSheetId="0">#REF!</definedName>
    <definedName name="ReperesCambri">#REF!</definedName>
    <definedName name="V18_Assurance">#REF!</definedName>
    <definedName name="V18_Auteurs">#REF!</definedName>
    <definedName name="V18_Effraction">#REF!</definedName>
    <definedName name="V18_Plainte">#REF!</definedName>
    <definedName name="V18_Profil">#REF!</definedName>
    <definedName name="V18_Reperes">#REF!</definedName>
    <definedName name="V18_Vol">#REF!</definedName>
    <definedName name="_xlnm.Print_Area" localSheetId="1">Contexte!$A$2:$F$11</definedName>
    <definedName name="_xlnm.Print_Area" localSheetId="2">Prejudice!$A$2:$I$18</definedName>
    <definedName name="_xlnm.Print_Area" localSheetId="4">Profil!$B$2:$H$15</definedName>
    <definedName name="_xlnm.Print_Area" localSheetId="3">Recours!$A$2:$G$17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72" l="1"/>
  <c r="G17" i="100" l="1"/>
  <c r="F17" i="100"/>
  <c r="E17" i="100"/>
  <c r="D17" i="100"/>
  <c r="B17" i="100"/>
  <c r="C76" i="90" l="1"/>
  <c r="C75" i="90"/>
  <c r="C74" i="90"/>
  <c r="B71" i="90"/>
  <c r="D53" i="81" l="1"/>
  <c r="B53" i="81"/>
  <c r="D47" i="81"/>
  <c r="B47" i="81"/>
  <c r="C47" i="81"/>
  <c r="C53" i="81"/>
</calcChain>
</file>

<file path=xl/sharedStrings.xml><?xml version="1.0" encoding="utf-8"?>
<sst xmlns="http://schemas.openxmlformats.org/spreadsheetml/2006/main" count="217" uniqueCount="178">
  <si>
    <t>Cambriolages</t>
  </si>
  <si>
    <t>Nombre total de cambriolages</t>
  </si>
  <si>
    <t>Nombre total de tentatives</t>
  </si>
  <si>
    <t>Argent liquide, chèque, carte bancaire</t>
  </si>
  <si>
    <t>Bijoux</t>
  </si>
  <si>
    <t>Vêtements</t>
  </si>
  <si>
    <t>Matériel HIFI, photo, vidéo</t>
  </si>
  <si>
    <t>Matériel informatique</t>
  </si>
  <si>
    <t>Vélo</t>
  </si>
  <si>
    <t>Matériel de bricolage ou de jardinage</t>
  </si>
  <si>
    <t>Téléphonie</t>
  </si>
  <si>
    <t>Consoles de jeux, jouets</t>
  </si>
  <si>
    <t>Nombre pour 1000 ménages</t>
  </si>
  <si>
    <t>Une porte a été forcée/tentée d'être forcée</t>
  </si>
  <si>
    <t xml:space="preserve">L'escalade par le balcon, d'une clôture ou d'une grille </t>
  </si>
  <si>
    <t>Ensemble</t>
  </si>
  <si>
    <t>Tentatives</t>
  </si>
  <si>
    <t>Données</t>
  </si>
  <si>
    <t>Oui</t>
  </si>
  <si>
    <t>Non</t>
  </si>
  <si>
    <t>Un membre du ménage était présent</t>
  </si>
  <si>
    <t>Le logement était temporairement inhabité (vacances,…)</t>
  </si>
  <si>
    <t>Non renseigné</t>
  </si>
  <si>
    <t>Dépôt de plainte</t>
  </si>
  <si>
    <t>Déclaration à l'assurance</t>
  </si>
  <si>
    <t>Aucun membre du ménage n'était présent</t>
  </si>
  <si>
    <t>30-39 ans</t>
  </si>
  <si>
    <t>40-49 ans</t>
  </si>
  <si>
    <t>50-59 ans</t>
  </si>
  <si>
    <t>lieu</t>
  </si>
  <si>
    <t>Région parisienne</t>
  </si>
  <si>
    <t>Bassin parisien</t>
  </si>
  <si>
    <t>Nord</t>
  </si>
  <si>
    <t>Est</t>
  </si>
  <si>
    <t>Ouest</t>
  </si>
  <si>
    <t>Sud-Ouest</t>
  </si>
  <si>
    <t>Centre-Est</t>
  </si>
  <si>
    <t>Méditerranée</t>
  </si>
  <si>
    <t>Zone</t>
  </si>
  <si>
    <t>TV</t>
  </si>
  <si>
    <t>Agglomération parisienne</t>
  </si>
  <si>
    <t>Maison de ville groupée</t>
  </si>
  <si>
    <t>Maisons dispersées, hors agglomération</t>
  </si>
  <si>
    <t>Maisons en lotissement, en quartier pavillonnaire</t>
  </si>
  <si>
    <t>Immeubles en ville</t>
  </si>
  <si>
    <t>Immeubles en cité ou grand ensemble</t>
  </si>
  <si>
    <t>Habitat mixte : immeubles et maisons</t>
  </si>
  <si>
    <t>Type Logement</t>
  </si>
  <si>
    <t>Type de voisinage</t>
  </si>
  <si>
    <t>Communes rurales</t>
  </si>
  <si>
    <t>Taille de l'UU</t>
  </si>
  <si>
    <t>Age de la PR</t>
  </si>
  <si>
    <t>CS de la PR</t>
  </si>
  <si>
    <t>60 ans ou plus</t>
  </si>
  <si>
    <t>Retraités</t>
  </si>
  <si>
    <t>Dans le logement lui-même</t>
  </si>
  <si>
    <t>Dans le jardin ou le terrain autour du logement</t>
  </si>
  <si>
    <t>Dans une dépendance attenante au logement</t>
  </si>
  <si>
    <t>Dans une dépendance non attenante au logement</t>
  </si>
  <si>
    <t>part</t>
  </si>
  <si>
    <t>Valeur sentimentale</t>
  </si>
  <si>
    <t>Assez importante</t>
  </si>
  <si>
    <t>Peu importante</t>
  </si>
  <si>
    <t xml:space="preserve"> Importante</t>
  </si>
  <si>
    <t xml:space="preserve">Aucune valeur sentimentale </t>
  </si>
  <si>
    <t>Déclaration à la police ou à la gendarmerie</t>
  </si>
  <si>
    <t>Moins de 30 ans</t>
  </si>
  <si>
    <t>Etudiants et autres inactifs</t>
  </si>
  <si>
    <t>Nombre de ménages victimes de cambriolage</t>
  </si>
  <si>
    <t>Ne sait pas/Refus</t>
  </si>
  <si>
    <t>Code</t>
  </si>
  <si>
    <t>Une fenêtre a été forcée/tentée d'être forcée</t>
  </si>
  <si>
    <t>Une fausse clé ou une clé frauduleusement obtenue</t>
  </si>
  <si>
    <t>Quartiles de Niveau de vie par UC</t>
  </si>
  <si>
    <t>Ne sait pas/refus</t>
  </si>
  <si>
    <t>Objets volés</t>
  </si>
  <si>
    <t>Part</t>
  </si>
  <si>
    <t>Ménages victimes de cambriolage</t>
  </si>
  <si>
    <t>Ménages victimes uniquement de tentatives</t>
  </si>
  <si>
    <t>Tentatives de cambriolage</t>
  </si>
  <si>
    <t>Ménages victimes de cambriolages ou tentatives</t>
  </si>
  <si>
    <t>Cambriolages et tentatives</t>
  </si>
  <si>
    <t>Ensemble des ménages victimes</t>
  </si>
  <si>
    <t>Ménages victimes d'un cambriolage</t>
  </si>
  <si>
    <t>Ménages victimes d'une tentative</t>
  </si>
  <si>
    <t>Pas de déplacement au commissariat ou à la gendarmerie</t>
  </si>
  <si>
    <t>Pas d'assurance avant les faits</t>
  </si>
  <si>
    <t>Pas de déclaration à l'assurance</t>
  </si>
  <si>
    <t>Maison indépendante, pavillon, ferme</t>
  </si>
  <si>
    <t>Appartement (immeuble 2 - 9 logements)</t>
  </si>
  <si>
    <t>Appartement (immeuble de 10 logements ou +)</t>
  </si>
  <si>
    <t>Aisé</t>
  </si>
  <si>
    <t>Modeste</t>
  </si>
  <si>
    <t>Moyennes annuelles</t>
  </si>
  <si>
    <t>Part de ménages victimes ayant déposé plainte (%)</t>
  </si>
  <si>
    <t>100 000 hab. ou plus</t>
  </si>
  <si>
    <t>20 000 - 100 000 hab.</t>
  </si>
  <si>
    <t>Ménages victimes d'un cambriolage, d'une tentative ou d'un vol sans effraction ayant visé une résidence secondaire</t>
  </si>
  <si>
    <t>Cambriolages, tentatives de cambriolage et vols sans effraction visant les résidences secondaires</t>
  </si>
  <si>
    <t>1. Hors locations saisonnières. Il peut s'agir d'un jardin ouvrier, d'une cabane de pêcheur, d'un emplacement de camping, etc.</t>
  </si>
  <si>
    <t>Saison</t>
  </si>
  <si>
    <t>Hiver (janv.-fév. et déc.)</t>
  </si>
  <si>
    <t>Printemps (mars-mai)</t>
  </si>
  <si>
    <t>Été (juin-août)</t>
  </si>
  <si>
    <t>Automne (sept.-nov.)</t>
  </si>
  <si>
    <t xml:space="preserve">Dégradations liées à l'effraction </t>
  </si>
  <si>
    <t xml:space="preserve">Cambriolages et tentatives visant les résidences principales - indicateurs annuels 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</si>
  <si>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292 000 ménages - soit 1,0 % des ménages - déclarent avoir été victimes d'un cambriolage en 2017.</t>
    </r>
  </si>
  <si>
    <r>
      <rPr>
        <b/>
        <sz val="9"/>
        <color theme="1" tint="0.34998626667073579"/>
        <rFont val="Albany AMT"/>
        <family val="2"/>
      </rPr>
      <t xml:space="preserve">Champ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Ménages ordinaires de France métropolitaine.</t>
    </r>
  </si>
  <si>
    <r>
      <rPr>
        <b/>
        <sz val="9"/>
        <color theme="1" tint="0.34998626667073579"/>
        <rFont val="Albany AMT"/>
        <family val="2"/>
      </rPr>
      <t xml:space="preserve">Source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Enquêtes Cadre de vie et sécurité 2007 - 2018, Insee-ONDRP-SSMSI.</t>
    </r>
  </si>
  <si>
    <r>
      <rPr>
        <b/>
        <sz val="9"/>
        <color theme="1" tint="0.34998626667073579"/>
        <rFont val="Albany AMT"/>
        <family val="2"/>
      </rPr>
      <t>Champ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Ménages ordinaires de France métropolitaine, incident le plus récent dans l'année.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</si>
  <si>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entre 2015 et 2017, 64 % des ménages victimes d'un cambriolage ou d'une tentative de cambriolage déclarent qu'une porte a été (tentée d'être) forcée pour entrer.</t>
    </r>
  </si>
  <si>
    <r>
      <t xml:space="preserve">Procédé d'effraction </t>
    </r>
    <r>
      <rPr>
        <sz val="11"/>
        <color theme="4" tint="-0.249977111117893"/>
        <rFont val="Albany AMT"/>
        <family val="2"/>
      </rPr>
      <t>(en % des ménages victimes d'un cambriolage ou d'une tentative)</t>
    </r>
  </si>
  <si>
    <r>
      <t>Occupation du logement et confrontation auteurs/victimes au moment des faits</t>
    </r>
    <r>
      <rPr>
        <sz val="11"/>
        <color theme="4" tint="-0.249977111117893"/>
        <rFont val="Albany AMT"/>
        <family val="2"/>
      </rPr>
      <t xml:space="preserve">              (en % des ménages victimes d'un cambriolage ou d'une tentative)</t>
    </r>
  </si>
  <si>
    <r>
      <t>Saison des faits</t>
    </r>
    <r>
      <rPr>
        <sz val="11"/>
        <color theme="4" tint="-0.249977111117893"/>
        <rFont val="Albany AMT"/>
        <family val="2"/>
      </rPr>
      <t xml:space="preserve"> (en % des ménages victimes d'un cambriolage ou d'une tentative)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</si>
  <si>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entre 2015 et 2017, 33 % des ménages victimes d'un cambriolage ou d'une tentative déclarent qu'au moins un membre du ménage était présent dans le logement au moment des faits : 9 % ont vu au moins un auteur, 6 % ont seulement entendu un ou des auteurs et 18 % n'ont rien vu rien entendu.</t>
    </r>
  </si>
  <si>
    <r>
      <t>Préjudice lié au vol</t>
    </r>
    <r>
      <rPr>
        <sz val="11"/>
        <color theme="4" tint="-0.249977111117893"/>
        <rFont val="Albany AMT"/>
        <family val="2"/>
      </rPr>
      <t xml:space="preserve"> (en % des ménages victimes d'un cambriolage)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</si>
  <si>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entre 2015 et 2017, 66 % des ménages victimes d'un cambriolage déclarent avoir subi des dégradations (porte, fenêtre ou autres objets détruits ou dégradés) pour un montant moyen de 1 100 €.</t>
    </r>
  </si>
  <si>
    <t>Dépôt d'une main courante</t>
  </si>
  <si>
    <t>Abandon de la démarche</t>
  </si>
  <si>
    <r>
      <rPr>
        <b/>
        <sz val="9"/>
        <color theme="1" tint="0.34998626667073579"/>
        <rFont val="Albany AMT"/>
        <family val="2"/>
      </rPr>
      <t>Source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Enquêtes Cadre de vie et sécurité 2016 à 2018, Insee-ONDRP-SSMSI.</t>
    </r>
  </si>
  <si>
    <r>
      <rPr>
        <b/>
        <sz val="9"/>
        <color theme="1" tint="0.34998626667073579"/>
        <rFont val="Albany AMT"/>
        <family val="2"/>
      </rPr>
      <t>Source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Enquêtes Cadre de vie et sécurité 2016 à 2018, Insee-ONDRP-SSMSI.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</si>
  <si>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entre 2015 et 2017, 13 % des ménages victimes de cambriolage n'étaient pas assurés avant les faits, 70 % étaient assurés et ont fait une déclaration auprès de leur assurance, enfin 15 % étaient assurés mais n'ont pas fait de déclaration.</t>
    </r>
  </si>
  <si>
    <r>
      <rPr>
        <b/>
        <sz val="9"/>
        <color theme="1" tint="0.34998626667073579"/>
        <rFont val="Albany AMT"/>
        <family val="2"/>
      </rPr>
      <t>Champ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Ménages ordinaires de France métropolitaine.</t>
    </r>
  </si>
  <si>
    <t>Proportion de ménages victimes de cambriolage ou tentative de cambriolage                selon les caractéristiques socio-démographiques du ménage</t>
  </si>
  <si>
    <t xml:space="preserve">Proportion de ménages victimes de cambriolage ou tentative de cambriolage                        selon les caractéristiques de la zone de résidence et du logement </t>
  </si>
  <si>
    <r>
      <t>Ménages victimes d'un vol ayant visé un lieu ou un bien autre qu'une résidence principale ou secondaire</t>
    </r>
    <r>
      <rPr>
        <b/>
        <vertAlign val="superscript"/>
        <sz val="8.5"/>
        <color rgb="FF000000"/>
        <rFont val="Albany AMT"/>
        <family val="2"/>
      </rPr>
      <t>1</t>
    </r>
  </si>
  <si>
    <r>
      <t>Vols visant des lieux ou biens loués ou possédés par les ménages hors résidences principales et secondaires</t>
    </r>
    <r>
      <rPr>
        <b/>
        <vertAlign val="superscript"/>
        <sz val="8.5"/>
        <color rgb="FF000000"/>
        <rFont val="Albany AMT"/>
        <family val="2"/>
      </rPr>
      <t>1</t>
    </r>
  </si>
  <si>
    <r>
      <rPr>
        <b/>
        <sz val="8.5"/>
        <color theme="1" tint="0.34998626667073579"/>
        <rFont val="Albany AMT"/>
        <family val="2"/>
      </rPr>
      <t>Champ</t>
    </r>
    <r>
      <rPr>
        <sz val="8.5"/>
        <color theme="1" tint="0.34998626667073579"/>
        <rFont val="Albany AMT"/>
        <family val="2"/>
      </rPr>
      <t> </t>
    </r>
    <r>
      <rPr>
        <sz val="8.5"/>
        <color theme="1" tint="0.34998626667073579"/>
        <rFont val="Symbol"/>
        <family val="1"/>
        <charset val="2"/>
      </rPr>
      <t>·</t>
    </r>
    <r>
      <rPr>
        <sz val="8.5"/>
        <color theme="1" tint="0.34998626667073579"/>
        <rFont val="Albany AMT"/>
        <family val="2"/>
      </rPr>
      <t xml:space="preserve"> Ménages ordinaires de France métropolitaine.</t>
    </r>
  </si>
  <si>
    <t>Part de ménages ayant fait une déclaration à leur assurance (%)</t>
  </si>
  <si>
    <t>Montant du préjudice (en % des ménages victimes d'un cambriolage)</t>
  </si>
  <si>
    <r>
      <rPr>
        <b/>
        <sz val="8.5"/>
        <color theme="1" tint="0.34998626667073579"/>
        <rFont val="Albany AMT"/>
        <family val="2"/>
      </rPr>
      <t>Source</t>
    </r>
    <r>
      <rPr>
        <sz val="8.5"/>
        <color theme="1" tint="0.34998626667073579"/>
        <rFont val="Albany AMT"/>
        <family val="2"/>
      </rPr>
      <t> </t>
    </r>
    <r>
      <rPr>
        <sz val="8.5"/>
        <color theme="1" tint="0.34998626667073579"/>
        <rFont val="Symbol"/>
        <family val="1"/>
        <charset val="2"/>
      </rPr>
      <t>·</t>
    </r>
    <r>
      <rPr>
        <sz val="8.5"/>
        <color theme="1" tint="0.34998626667073579"/>
        <rFont val="Albany AMT"/>
        <family val="2"/>
      </rPr>
      <t xml:space="preserve"> Enquêtes Cadre de vie et sécurité 2013 - 2018, Insee-ONDRP-SSMSI.</t>
    </r>
  </si>
  <si>
    <t>Hors QPV</t>
  </si>
  <si>
    <t>QPV</t>
  </si>
  <si>
    <t>Quartiers prioritaires de la ville (QPV)</t>
  </si>
  <si>
    <r>
      <t>Part de multivictimes</t>
    </r>
    <r>
      <rPr>
        <vertAlign val="superscript"/>
        <sz val="10"/>
        <rFont val="Albany AMT"/>
        <family val="2"/>
      </rPr>
      <t>1</t>
    </r>
    <r>
      <rPr>
        <sz val="10"/>
        <rFont val="Albany AMT"/>
        <family val="2"/>
      </rPr>
      <t xml:space="preserve"> parmi les ménages victimes (%)</t>
    </r>
  </si>
  <si>
    <r>
      <rPr>
        <b/>
        <sz val="9"/>
        <color theme="1" tint="0.34998626667073579"/>
        <rFont val="Albany AMT"/>
        <family val="2"/>
      </rPr>
      <t>2.</t>
    </r>
    <r>
      <rPr>
        <sz val="9"/>
        <color theme="1" tint="0.34998626667073579"/>
        <rFont val="Albany AMT"/>
        <family val="2"/>
      </rPr>
      <t xml:space="preserve"> Nombre de tentatives rapporté au nombre total de cambriolages et tentatives de cambriolages.</t>
    </r>
  </si>
  <si>
    <r>
      <rPr>
        <b/>
        <sz val="9"/>
        <color theme="1" tint="0.34998626667073579"/>
        <rFont val="Albany AMT"/>
        <family val="2"/>
      </rPr>
      <t xml:space="preserve">1. </t>
    </r>
    <r>
      <rPr>
        <sz val="9"/>
        <color theme="1" tint="0.34998626667073579"/>
        <rFont val="Albany AMT"/>
        <family val="2"/>
      </rPr>
      <t>Les multivictimes désignent les ménages ayant subi plusieurs cambriolages ou tentatives de cambriolage au cours d'une année donnée.</t>
    </r>
  </si>
  <si>
    <t>Proportion de victimes parmi les ménages (%)</t>
  </si>
  <si>
    <t>Moins de 20 000 hab.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</si>
  <si>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entre 2015 et 2017, 30 % des ménages victimes d'un cambriolage ou d'une tentative de cambriolage déclarent que les faits se sont déroulés en été.</t>
    </r>
  </si>
  <si>
    <t>…</t>
  </si>
  <si>
    <t>Nombre total de cambriolages et tentatives de cambriolage</t>
  </si>
  <si>
    <t>Proportion de ménages victimes (%)</t>
  </si>
  <si>
    <t xml:space="preserve">Période        2012-2014 </t>
  </si>
  <si>
    <t>Période       2015-2017</t>
  </si>
  <si>
    <t>Part de ménages victimes ayant fait une déclaration à leur assurance (%)</t>
  </si>
  <si>
    <t>Nombre pour 1 000 ménages</t>
  </si>
  <si>
    <t>Nombre pour 1 000 ménages possédant ou louant d'autres lieux</t>
  </si>
  <si>
    <t>Proportion de victimes parmi les ménages possédant une résidence secondaire (%)</t>
  </si>
  <si>
    <t>Nombre pour 1 000 ménages possédant une résidence secondaire</t>
  </si>
  <si>
    <t>Proportion de victimes parmi les ménages possédant ou louant d'autres lieux (%)</t>
  </si>
  <si>
    <t>Part de multivictimes parmi les ménages victimes (%)</t>
  </si>
  <si>
    <t>Nombre annuel de cambriolages et tentatives de cambriolage visant les résidences principales et proportion de ménages victimes entre 2006 et 2017</t>
  </si>
  <si>
    <t>8*</t>
  </si>
  <si>
    <r>
      <rPr>
        <b/>
        <sz val="9"/>
        <color theme="1" tint="0.34998626667073579"/>
        <rFont val="Albany AMT"/>
        <family val="2"/>
      </rPr>
      <t>*</t>
    </r>
    <r>
      <rPr>
        <sz val="9"/>
        <color theme="1" tint="0.34998626667073579"/>
        <rFont val="Albany AMT"/>
        <family val="2"/>
      </rPr>
      <t xml:space="preserve"> Moyenne sur la période 2015-2017.</t>
    </r>
  </si>
  <si>
    <t>5 000 ≤ € &lt; 10 000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</si>
  <si>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entre 2015 et 2017, parmi les ménages victimes de cambriolage, 20 % ne se sont pas déplacés au commissariat ou à la gendarmerie, 74 % ont déposé plainte.</t>
    </r>
  </si>
  <si>
    <r>
      <rPr>
        <b/>
        <sz val="9"/>
        <color theme="1" tint="0.34998626667073579"/>
        <rFont val="Albany AMT"/>
        <family val="2"/>
      </rPr>
      <t>Note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D'autres objets sont volés, seuls les objets cités par 10 % ou plus des victimes sont représentés.</t>
    </r>
  </si>
  <si>
    <t>&lt; 500 €</t>
  </si>
  <si>
    <t>500 ≤ € &lt; 1 000</t>
  </si>
  <si>
    <t>1 000 ≤ € &lt; 2 500</t>
  </si>
  <si>
    <t>2 500 ≤ € &lt; 5 000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</si>
  <si>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En moyenne sur la période 2015-2017, 25 % des victimes d'un cambriolage estiment la valeur des objets volés à moins de 500 €.</t>
    </r>
  </si>
  <si>
    <t>Chômeurs</t>
  </si>
  <si>
    <t>Personnes en emploi¹</t>
  </si>
  <si>
    <r>
      <rPr>
        <b/>
        <sz val="9"/>
        <color theme="1" tint="0.34998626667073579"/>
        <rFont val="Albany AMT"/>
        <family val="2"/>
      </rPr>
      <t>1</t>
    </r>
    <r>
      <rPr>
        <sz val="9"/>
        <color theme="1" tint="0.34998626667073579"/>
        <rFont val="Albany AMT"/>
        <family val="2"/>
      </rPr>
      <t>. Y compris apprentis et stages rémunérés.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</si>
  <si>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En moyenne, chaque année entre 2015 et 2017, 2,5 % des ménages résidant dans l'agglomération parisienne et 1,7 % des ménages au niveau de vie modeste (&lt; 1er quartile) ont été victimes d'un cambriolage ou d'une tentative de cambriolage.</t>
    </r>
  </si>
  <si>
    <r>
      <rPr>
        <b/>
        <sz val="9"/>
        <color theme="1" tint="0.34998626667073579"/>
        <rFont val="Albany AMT"/>
        <family val="2"/>
      </rPr>
      <t>Note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NS =  Non Significatif, l'effectif de victimes concernées dans l'échantillon est sous le seuil de diffusion.</t>
    </r>
  </si>
  <si>
    <t>Cambriolages, tentatives de cambriolages et vols sans effraction visant                     d’autres lieux que les résidences principales</t>
  </si>
  <si>
    <t>Médian inférieur</t>
  </si>
  <si>
    <t>Médian supérieur</t>
  </si>
  <si>
    <r>
      <t>Taux d'échec</t>
    </r>
    <r>
      <rPr>
        <vertAlign val="superscript"/>
        <sz val="10"/>
        <rFont val="Albany AMT"/>
        <family val="2"/>
      </rPr>
      <t>2</t>
    </r>
    <r>
      <rPr>
        <sz val="10"/>
        <rFont val="Albany AMT"/>
        <family val="2"/>
      </rPr>
      <t xml:space="preserve"> (%)</t>
    </r>
  </si>
  <si>
    <t xml:space="preserve">A vu </t>
  </si>
  <si>
    <t>A entendu</t>
  </si>
  <si>
    <t>N'a ni vu ni entendu</t>
  </si>
  <si>
    <t>Données :</t>
  </si>
  <si>
    <t>≥ 10 000 €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</si>
</sst>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%"/>
    <numFmt numFmtId="166" formatCode="#,##0.0"/>
    <numFmt numFmtId="167" formatCode="0,&quot; 000&quot;"/>
    <numFmt numFmtId="168" formatCode="#,##0,&quot; 000&quot;"/>
    <numFmt numFmtId="169" formatCode="[$-40C]mmm\-yy;@"/>
  </numFmts>
  <fonts count="69">
    <font>
      <sz val="11"/>
      <color theme="1"/>
      <name val="Calibri"/>
      <family val="2"/>
      <scheme val="minor"/>
    </font>
    <font>
      <b/>
      <sz val="14"/>
      <color theme="5"/>
      <name val="Palatino Linotype"/>
      <family val="1"/>
    </font>
    <font>
      <sz val="11"/>
      <name val="Palatino Linotype"/>
      <family val="1"/>
    </font>
    <font>
      <sz val="11"/>
      <color rgb="FF000000"/>
      <name val="Arial"/>
      <family val="2"/>
    </font>
    <font>
      <sz val="8"/>
      <color theme="1"/>
      <name val="Palatino Linotype"/>
      <family val="1"/>
    </font>
    <font>
      <b/>
      <sz val="11"/>
      <color rgb="FF000000"/>
      <name val="Arial"/>
      <family val="2"/>
    </font>
    <font>
      <b/>
      <sz val="12"/>
      <color theme="5"/>
      <name val="Palatino Linotype"/>
      <family val="1"/>
    </font>
    <font>
      <sz val="11"/>
      <color rgb="FF0000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8"/>
      <color theme="1" tint="0.499984740745262"/>
      <name val="Palatino Linotype"/>
      <family val="1"/>
    </font>
    <font>
      <sz val="11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4" tint="-0.249977111117893"/>
      <name val="Albany AMT"/>
      <family val="2"/>
    </font>
    <font>
      <i/>
      <sz val="8"/>
      <color theme="1" tint="0.34998626667073579"/>
      <name val="Times New Roman"/>
      <family val="1"/>
    </font>
    <font>
      <sz val="8"/>
      <color theme="1" tint="0.34998626667073579"/>
      <name val="Times New Roman"/>
      <family val="1"/>
    </font>
    <font>
      <sz val="8"/>
      <color theme="1" tint="0.499984740745262"/>
      <name val="Albany AMT"/>
      <family val="2"/>
    </font>
    <font>
      <i/>
      <sz val="8"/>
      <color theme="1" tint="0.34998626667073579"/>
      <name val="Albany AMT"/>
      <family val="2"/>
    </font>
    <font>
      <sz val="11"/>
      <color theme="4" tint="-0.249977111117893"/>
      <name val="Albany AMT"/>
      <family val="2"/>
    </font>
    <font>
      <sz val="11"/>
      <color theme="1"/>
      <name val="Albany AMT"/>
      <family val="2"/>
    </font>
    <font>
      <sz val="8"/>
      <color theme="1"/>
      <name val="Albany AMT"/>
      <family val="2"/>
    </font>
    <font>
      <sz val="8"/>
      <color rgb="FF000000"/>
      <name val="Albany AMT"/>
      <family val="2"/>
    </font>
    <font>
      <sz val="9"/>
      <color theme="1" tint="0.499984740745262"/>
      <name val="Albany AMT"/>
      <family val="2"/>
    </font>
    <font>
      <sz val="9"/>
      <color theme="1" tint="0.34998626667073579"/>
      <name val="Albany AMT"/>
      <family val="2"/>
    </font>
    <font>
      <b/>
      <sz val="9"/>
      <color theme="1" tint="0.34998626667073579"/>
      <name val="Albany AMT"/>
      <family val="2"/>
    </font>
    <font>
      <sz val="9"/>
      <color theme="1" tint="0.34998626667073579"/>
      <name val="Symbol"/>
      <family val="1"/>
      <charset val="2"/>
    </font>
    <font>
      <b/>
      <sz val="10"/>
      <color theme="1"/>
      <name val="Albany AMT"/>
      <family val="2"/>
    </font>
    <font>
      <b/>
      <sz val="10"/>
      <color theme="0"/>
      <name val="Albany AMT"/>
      <family val="2"/>
    </font>
    <font>
      <b/>
      <sz val="10"/>
      <name val="Albany AMT"/>
      <family val="2"/>
    </font>
    <font>
      <sz val="10"/>
      <name val="Albany AMT"/>
      <family val="2"/>
    </font>
    <font>
      <sz val="10"/>
      <color theme="1"/>
      <name val="Albany AMT"/>
      <family val="2"/>
    </font>
    <font>
      <vertAlign val="superscript"/>
      <sz val="10"/>
      <name val="Albany AMT"/>
      <family val="2"/>
    </font>
    <font>
      <sz val="8"/>
      <color theme="1" tint="0.34998626667073579"/>
      <name val="Palatino Linotype"/>
      <family val="1"/>
    </font>
    <font>
      <sz val="11"/>
      <color theme="1" tint="0.34998626667073579"/>
      <name val="Calibri"/>
      <family val="2"/>
      <scheme val="minor"/>
    </font>
    <font>
      <b/>
      <sz val="8.5"/>
      <color theme="1"/>
      <name val="Albany AMT"/>
      <family val="2"/>
    </font>
    <font>
      <b/>
      <sz val="8.5"/>
      <color rgb="FF000000"/>
      <name val="Albany AMT"/>
      <family val="2"/>
    </font>
    <font>
      <sz val="8.5"/>
      <color rgb="FF000000"/>
      <name val="Albany AMT"/>
      <family val="2"/>
    </font>
    <font>
      <sz val="8.5"/>
      <color theme="1"/>
      <name val="Albany AMT"/>
      <family val="2"/>
    </font>
    <font>
      <b/>
      <vertAlign val="superscript"/>
      <sz val="8.5"/>
      <color rgb="FF000000"/>
      <name val="Albany AMT"/>
      <family val="2"/>
    </font>
    <font>
      <b/>
      <sz val="8.5"/>
      <color theme="0"/>
      <name val="Albany AMT"/>
      <family val="2"/>
    </font>
    <font>
      <sz val="8.5"/>
      <color theme="1" tint="0.34998626667073579"/>
      <name val="Albany AMT"/>
      <family val="2"/>
    </font>
    <font>
      <b/>
      <sz val="8.5"/>
      <color theme="1" tint="0.34998626667073579"/>
      <name val="Albany AMT"/>
      <family val="2"/>
    </font>
    <font>
      <sz val="8.5"/>
      <color theme="1" tint="0.34998626667073579"/>
      <name val="Symbol"/>
      <family val="1"/>
      <charset val="2"/>
    </font>
    <font>
      <i/>
      <sz val="8.5"/>
      <color theme="1" tint="0.34998626667073579"/>
      <name val="Times New Roman"/>
      <family val="1"/>
    </font>
    <font>
      <sz val="8.5"/>
      <color theme="0"/>
      <name val="Albany AMT"/>
      <family val="2"/>
    </font>
    <font>
      <b/>
      <sz val="11"/>
      <color rgb="FFFFFF00"/>
      <name val="Calibri"/>
      <family val="2"/>
      <scheme val="minor"/>
    </font>
    <font>
      <sz val="9"/>
      <color theme="1" tint="0.34998626667073579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 Light"/>
      <family val="2"/>
      <scheme val="major"/>
    </font>
    <font>
      <sz val="9"/>
      <color theme="1" tint="0.499984740745262"/>
      <name val="Palatino Linotype"/>
      <family val="1"/>
    </font>
    <font>
      <b/>
      <sz val="9"/>
      <name val="Calibri"/>
      <family val="2"/>
      <scheme val="minor"/>
    </font>
    <font>
      <b/>
      <sz val="9"/>
      <name val="Calibri Light"/>
      <family val="2"/>
      <scheme val="major"/>
    </font>
    <font>
      <sz val="9"/>
      <color theme="1" tint="0.34998626667073579"/>
      <name val="Palatino Linotype"/>
      <family val="1"/>
    </font>
    <font>
      <b/>
      <sz val="9"/>
      <color theme="1" tint="0.34998626667073579"/>
      <name val="Calibri Light"/>
      <family val="2"/>
      <scheme val="major"/>
    </font>
    <font>
      <sz val="9"/>
      <color theme="1" tint="0.34998626667073579"/>
      <name val="Calibri"/>
      <family val="2"/>
      <scheme val="minor"/>
    </font>
    <font>
      <sz val="9"/>
      <color rgb="FF000000"/>
      <name val="Arial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rgb="FFC1C1C1"/>
      </left>
      <right/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Fill="1"/>
    <xf numFmtId="0" fontId="0" fillId="2" borderId="0" xfId="0" applyFill="1"/>
    <xf numFmtId="9" fontId="0" fillId="0" borderId="0" xfId="0" applyNumberFormat="1" applyFill="1"/>
    <xf numFmtId="0" fontId="1" fillId="0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9" fontId="0" fillId="0" borderId="0" xfId="0" applyNumberForma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0" borderId="0" xfId="0" applyFont="1" applyFill="1" applyAlignment="1">
      <alignment vertical="top" wrapText="1"/>
    </xf>
    <xf numFmtId="0" fontId="0" fillId="0" borderId="1" xfId="0" applyFill="1" applyBorder="1"/>
    <xf numFmtId="0" fontId="10" fillId="2" borderId="0" xfId="0" applyFont="1" applyFill="1" applyBorder="1" applyAlignment="1">
      <alignment vertical="center"/>
    </xf>
    <xf numFmtId="0" fontId="11" fillId="2" borderId="0" xfId="0" applyFont="1" applyFill="1"/>
    <xf numFmtId="0" fontId="12" fillId="2" borderId="0" xfId="0" applyFont="1" applyFill="1"/>
    <xf numFmtId="0" fontId="0" fillId="0" borderId="0" xfId="0" applyFill="1" applyBorder="1"/>
    <xf numFmtId="0" fontId="5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horizontal="left" vertical="center" wrapText="1"/>
    </xf>
    <xf numFmtId="165" fontId="0" fillId="0" borderId="0" xfId="0" applyNumberFormat="1" applyFill="1"/>
    <xf numFmtId="0" fontId="2" fillId="0" borderId="0" xfId="0" applyFont="1" applyFill="1" applyBorder="1" applyAlignment="1">
      <alignment vertical="center"/>
    </xf>
    <xf numFmtId="3" fontId="0" fillId="0" borderId="0" xfId="0" applyNumberFormat="1"/>
    <xf numFmtId="169" fontId="0" fillId="0" borderId="0" xfId="0" applyNumberFormat="1" applyAlignment="1" applyProtection="1">
      <alignment vertical="center"/>
    </xf>
    <xf numFmtId="0" fontId="15" fillId="0" borderId="0" xfId="0" applyFont="1"/>
    <xf numFmtId="0" fontId="14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0" fillId="2" borderId="1" xfId="0" applyFill="1" applyBorder="1"/>
    <xf numFmtId="0" fontId="0" fillId="2" borderId="0" xfId="0" applyFill="1" applyBorder="1"/>
    <xf numFmtId="0" fontId="20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2" fillId="2" borderId="0" xfId="0" applyFont="1" applyFill="1"/>
    <xf numFmtId="0" fontId="23" fillId="2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2" fillId="0" borderId="0" xfId="0" applyFont="1" applyFill="1"/>
    <xf numFmtId="0" fontId="25" fillId="2" borderId="0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6" fillId="2" borderId="0" xfId="0" applyFont="1" applyFill="1" applyBorder="1" applyAlignment="1">
      <alignment vertical="center"/>
    </xf>
    <xf numFmtId="0" fontId="0" fillId="0" borderId="0" xfId="0" applyBorder="1"/>
    <xf numFmtId="0" fontId="26" fillId="2" borderId="0" xfId="0" applyFont="1" applyFill="1" applyAlignment="1"/>
    <xf numFmtId="0" fontId="35" fillId="0" borderId="0" xfId="0" applyFont="1" applyFill="1" applyAlignment="1">
      <alignment horizontal="left" vertical="center" wrapText="1"/>
    </xf>
    <xf numFmtId="0" fontId="36" fillId="0" borderId="0" xfId="0" applyFont="1" applyFill="1" applyBorder="1"/>
    <xf numFmtId="0" fontId="36" fillId="0" borderId="0" xfId="0" applyFont="1" applyFill="1"/>
    <xf numFmtId="0" fontId="13" fillId="0" borderId="0" xfId="0" applyFont="1" applyFill="1" applyAlignment="1">
      <alignment horizontal="right"/>
    </xf>
    <xf numFmtId="9" fontId="0" fillId="0" borderId="0" xfId="0" applyNumberFormat="1" applyFill="1" applyAlignment="1">
      <alignment horizontal="right"/>
    </xf>
    <xf numFmtId="9" fontId="9" fillId="0" borderId="0" xfId="0" applyNumberFormat="1" applyFont="1" applyFill="1" applyAlignment="1">
      <alignment horizontal="right"/>
    </xf>
    <xf numFmtId="0" fontId="9" fillId="0" borderId="0" xfId="0" applyFont="1" applyFill="1"/>
    <xf numFmtId="0" fontId="22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37" fillId="4" borderId="0" xfId="0" applyFont="1" applyFill="1" applyBorder="1" applyAlignment="1">
      <alignment vertical="center"/>
    </xf>
    <xf numFmtId="0" fontId="38" fillId="2" borderId="0" xfId="0" applyFont="1" applyFill="1" applyBorder="1" applyAlignment="1">
      <alignment horizontal="left" vertical="center" wrapText="1"/>
    </xf>
    <xf numFmtId="0" fontId="39" fillId="2" borderId="0" xfId="0" applyFont="1" applyFill="1" applyBorder="1" applyAlignment="1">
      <alignment horizontal="left" vertical="center"/>
    </xf>
    <xf numFmtId="0" fontId="43" fillId="2" borderId="0" xfId="0" applyFont="1" applyFill="1" applyAlignment="1">
      <alignment vertical="center"/>
    </xf>
    <xf numFmtId="0" fontId="46" fillId="2" borderId="0" xfId="0" applyFont="1" applyFill="1"/>
    <xf numFmtId="0" fontId="43" fillId="2" borderId="0" xfId="0" applyFont="1" applyFill="1" applyBorder="1" applyAlignment="1">
      <alignment vertical="center"/>
    </xf>
    <xf numFmtId="0" fontId="46" fillId="2" borderId="0" xfId="0" applyFont="1" applyFill="1" applyAlignment="1">
      <alignment horizontal="left" wrapText="1"/>
    </xf>
    <xf numFmtId="0" fontId="16" fillId="2" borderId="0" xfId="0" applyFont="1" applyFill="1" applyAlignment="1">
      <alignment horizontal="center" vertical="center" wrapText="1"/>
    </xf>
    <xf numFmtId="0" fontId="38" fillId="3" borderId="0" xfId="0" applyFont="1" applyFill="1" applyBorder="1" applyAlignment="1">
      <alignment horizontal="left" vertical="center" wrapText="1"/>
    </xf>
    <xf numFmtId="0" fontId="39" fillId="3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48" fillId="0" borderId="0" xfId="0" applyFont="1" applyFill="1"/>
    <xf numFmtId="0" fontId="29" fillId="4" borderId="0" xfId="0" applyFont="1" applyFill="1" applyBorder="1" applyAlignment="1">
      <alignment vertical="center"/>
    </xf>
    <xf numFmtId="0" fontId="31" fillId="3" borderId="0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horizontal="left" vertical="center"/>
    </xf>
    <xf numFmtId="0" fontId="31" fillId="3" borderId="0" xfId="0" applyFont="1" applyFill="1" applyBorder="1" applyAlignment="1"/>
    <xf numFmtId="0" fontId="32" fillId="3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32" fillId="3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horizontal="right" vertical="center"/>
    </xf>
    <xf numFmtId="168" fontId="31" fillId="3" borderId="0" xfId="0" applyNumberFormat="1" applyFont="1" applyFill="1" applyBorder="1" applyAlignment="1">
      <alignment horizontal="right" vertical="center"/>
    </xf>
    <xf numFmtId="166" fontId="33" fillId="2" borderId="0" xfId="0" applyNumberFormat="1" applyFont="1" applyFill="1" applyBorder="1" applyAlignment="1">
      <alignment horizontal="right" vertical="center"/>
    </xf>
    <xf numFmtId="168" fontId="29" fillId="3" borderId="0" xfId="0" applyNumberFormat="1" applyFont="1" applyFill="1" applyBorder="1" applyAlignment="1">
      <alignment horizontal="right" vertical="center"/>
    </xf>
    <xf numFmtId="1" fontId="33" fillId="2" borderId="0" xfId="0" applyNumberFormat="1" applyFont="1" applyFill="1" applyBorder="1" applyAlignment="1">
      <alignment horizontal="right" vertical="center"/>
    </xf>
    <xf numFmtId="167" fontId="29" fillId="3" borderId="0" xfId="0" applyNumberFormat="1" applyFont="1" applyFill="1" applyBorder="1" applyAlignment="1">
      <alignment horizontal="right" vertical="center"/>
    </xf>
    <xf numFmtId="164" fontId="33" fillId="2" borderId="0" xfId="0" applyNumberFormat="1" applyFont="1" applyFill="1" applyBorder="1" applyAlignment="1">
      <alignment horizontal="right" vertical="center"/>
    </xf>
    <xf numFmtId="167" fontId="31" fillId="3" borderId="0" xfId="0" applyNumberFormat="1" applyFont="1" applyFill="1" applyBorder="1" applyAlignment="1">
      <alignment horizontal="right" vertical="center"/>
    </xf>
    <xf numFmtId="164" fontId="32" fillId="2" borderId="0" xfId="0" applyNumberFormat="1" applyFont="1" applyFill="1" applyBorder="1" applyAlignment="1">
      <alignment horizontal="right" vertical="center"/>
    </xf>
    <xf numFmtId="1" fontId="32" fillId="3" borderId="0" xfId="0" applyNumberFormat="1" applyFont="1" applyFill="1" applyBorder="1" applyAlignment="1">
      <alignment horizontal="right" vertical="center"/>
    </xf>
    <xf numFmtId="167" fontId="31" fillId="2" borderId="0" xfId="0" applyNumberFormat="1" applyFont="1" applyFill="1" applyBorder="1" applyAlignment="1">
      <alignment horizontal="right" vertical="center"/>
    </xf>
    <xf numFmtId="1" fontId="32" fillId="2" borderId="0" xfId="0" applyNumberFormat="1" applyFont="1" applyFill="1" applyBorder="1" applyAlignment="1">
      <alignment horizontal="right" vertical="center"/>
    </xf>
    <xf numFmtId="0" fontId="47" fillId="4" borderId="0" xfId="0" applyFont="1" applyFill="1" applyBorder="1" applyAlignment="1">
      <alignment horizontal="right" vertical="center" wrapText="1"/>
    </xf>
    <xf numFmtId="167" fontId="37" fillId="3" borderId="0" xfId="0" applyNumberFormat="1" applyFont="1" applyFill="1" applyBorder="1" applyAlignment="1">
      <alignment horizontal="right" vertical="center"/>
    </xf>
    <xf numFmtId="164" fontId="40" fillId="2" borderId="0" xfId="0" applyNumberFormat="1" applyFont="1" applyFill="1" applyBorder="1" applyAlignment="1">
      <alignment horizontal="right" vertical="center"/>
    </xf>
    <xf numFmtId="164" fontId="40" fillId="3" borderId="0" xfId="0" applyNumberFormat="1" applyFont="1" applyFill="1" applyBorder="1" applyAlignment="1">
      <alignment horizontal="right" vertical="center"/>
    </xf>
    <xf numFmtId="3" fontId="40" fillId="2" borderId="0" xfId="0" applyNumberFormat="1" applyFont="1" applyFill="1" applyBorder="1" applyAlignment="1">
      <alignment horizontal="right" vertical="center"/>
    </xf>
    <xf numFmtId="3" fontId="40" fillId="3" borderId="0" xfId="0" applyNumberFormat="1" applyFont="1" applyFill="1" applyBorder="1" applyAlignment="1">
      <alignment horizontal="right" vertical="center"/>
    </xf>
    <xf numFmtId="167" fontId="37" fillId="2" borderId="0" xfId="0" applyNumberFormat="1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left" wrapText="1"/>
    </xf>
    <xf numFmtId="0" fontId="0" fillId="2" borderId="0" xfId="0" applyFill="1" applyAlignment="1">
      <alignment horizontal="right"/>
    </xf>
    <xf numFmtId="0" fontId="18" fillId="2" borderId="0" xfId="0" applyFont="1" applyFill="1" applyAlignment="1">
      <alignment horizontal="right"/>
    </xf>
    <xf numFmtId="9" fontId="14" fillId="2" borderId="0" xfId="0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horizontal="right"/>
    </xf>
    <xf numFmtId="0" fontId="17" fillId="2" borderId="0" xfId="0" applyFont="1" applyFill="1" applyAlignment="1">
      <alignment horizontal="right" wrapText="1"/>
    </xf>
    <xf numFmtId="0" fontId="51" fillId="0" borderId="0" xfId="0" applyFont="1"/>
    <xf numFmtId="0" fontId="16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center" wrapText="1"/>
    </xf>
    <xf numFmtId="1" fontId="32" fillId="3" borderId="0" xfId="0" applyNumberFormat="1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horizontal="left" vertical="top" wrapText="1"/>
    </xf>
    <xf numFmtId="0" fontId="26" fillId="2" borderId="0" xfId="0" applyFont="1" applyFill="1" applyAlignment="1">
      <alignment horizontal="left" wrapText="1"/>
    </xf>
    <xf numFmtId="0" fontId="21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justify" wrapText="1"/>
    </xf>
    <xf numFmtId="0" fontId="26" fillId="2" borderId="0" xfId="0" applyFont="1" applyFill="1" applyAlignment="1">
      <alignment horizontal="justify"/>
    </xf>
    <xf numFmtId="0" fontId="42" fillId="4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left" wrapText="1"/>
    </xf>
    <xf numFmtId="0" fontId="0" fillId="5" borderId="0" xfId="0" applyFont="1" applyFill="1"/>
    <xf numFmtId="0" fontId="0" fillId="5" borderId="0" xfId="0" applyFill="1" applyAlignment="1">
      <alignment horizontal="right"/>
    </xf>
    <xf numFmtId="0" fontId="0" fillId="5" borderId="0" xfId="0" applyFill="1"/>
    <xf numFmtId="0" fontId="13" fillId="5" borderId="0" xfId="0" applyFont="1" applyFill="1" applyAlignment="1">
      <alignment horizontal="right"/>
    </xf>
    <xf numFmtId="0" fontId="13" fillId="5" borderId="0" xfId="0" applyFont="1" applyFill="1" applyAlignment="1">
      <alignment horizontal="left" vertical="center" wrapText="1"/>
    </xf>
    <xf numFmtId="3" fontId="0" fillId="5" borderId="0" xfId="0" applyNumberFormat="1" applyFont="1" applyFill="1" applyBorder="1" applyAlignment="1">
      <alignment horizontal="right"/>
    </xf>
    <xf numFmtId="0" fontId="13" fillId="5" borderId="0" xfId="0" applyFont="1" applyFill="1" applyBorder="1" applyAlignment="1">
      <alignment horizontal="left"/>
    </xf>
    <xf numFmtId="0" fontId="13" fillId="5" borderId="0" xfId="0" applyFont="1" applyFill="1" applyAlignment="1">
      <alignment horizontal="left" wrapText="1"/>
    </xf>
    <xf numFmtId="3" fontId="0" fillId="5" borderId="0" xfId="0" applyNumberFormat="1" applyFill="1" applyAlignment="1">
      <alignment horizontal="right"/>
    </xf>
    <xf numFmtId="3" fontId="0" fillId="5" borderId="0" xfId="0" applyNumberFormat="1" applyFill="1"/>
    <xf numFmtId="0" fontId="50" fillId="5" borderId="0" xfId="0" applyFont="1" applyFill="1" applyAlignment="1">
      <alignment horizontal="left"/>
    </xf>
    <xf numFmtId="164" fontId="51" fillId="5" borderId="1" xfId="0" applyNumberFormat="1" applyFont="1" applyFill="1" applyBorder="1" applyAlignment="1">
      <alignment horizontal="right"/>
    </xf>
    <xf numFmtId="164" fontId="51" fillId="5" borderId="1" xfId="0" applyNumberFormat="1" applyFont="1" applyFill="1" applyBorder="1"/>
    <xf numFmtId="0" fontId="53" fillId="0" borderId="0" xfId="0" applyFont="1" applyFill="1"/>
    <xf numFmtId="0" fontId="53" fillId="0" borderId="0" xfId="0" applyFont="1" applyFill="1" applyBorder="1"/>
    <xf numFmtId="0" fontId="55" fillId="0" borderId="0" xfId="0" applyFont="1" applyFill="1" applyAlignment="1">
      <alignment horizontal="left" vertical="center" wrapText="1"/>
    </xf>
    <xf numFmtId="0" fontId="53" fillId="0" borderId="0" xfId="0" applyFont="1"/>
    <xf numFmtId="0" fontId="52" fillId="5" borderId="0" xfId="0" applyFont="1" applyFill="1"/>
    <xf numFmtId="0" fontId="53" fillId="5" borderId="0" xfId="0" applyFont="1" applyFill="1"/>
    <xf numFmtId="0" fontId="52" fillId="5" borderId="0" xfId="0" applyFont="1" applyFill="1" applyAlignment="1">
      <alignment horizontal="center" vertical="center" wrapText="1"/>
    </xf>
    <xf numFmtId="9" fontId="53" fillId="5" borderId="0" xfId="0" applyNumberFormat="1" applyFont="1" applyFill="1" applyAlignment="1">
      <alignment horizontal="center" vertical="center"/>
    </xf>
    <xf numFmtId="0" fontId="53" fillId="5" borderId="0" xfId="0" applyFont="1" applyFill="1" applyBorder="1"/>
    <xf numFmtId="0" fontId="0" fillId="5" borderId="0" xfId="0" applyFill="1" applyBorder="1"/>
    <xf numFmtId="0" fontId="56" fillId="5" borderId="0" xfId="0" applyFont="1" applyFill="1" applyAlignment="1">
      <alignment horizontal="right"/>
    </xf>
    <xf numFmtId="9" fontId="53" fillId="5" borderId="0" xfId="0" applyNumberFormat="1" applyFont="1" applyFill="1"/>
    <xf numFmtId="1" fontId="53" fillId="5" borderId="0" xfId="0" applyNumberFormat="1" applyFont="1" applyFill="1"/>
    <xf numFmtId="9" fontId="0" fillId="5" borderId="0" xfId="0" applyNumberFormat="1" applyFill="1"/>
    <xf numFmtId="1" fontId="53" fillId="5" borderId="0" xfId="0" applyNumberFormat="1" applyFont="1" applyFill="1" applyBorder="1"/>
    <xf numFmtId="1" fontId="0" fillId="5" borderId="0" xfId="0" applyNumberFormat="1" applyFill="1"/>
    <xf numFmtId="0" fontId="52" fillId="5" borderId="0" xfId="0" applyFont="1" applyFill="1" applyBorder="1"/>
    <xf numFmtId="0" fontId="52" fillId="5" borderId="0" xfId="0" applyFont="1" applyFill="1" applyBorder="1" applyAlignment="1">
      <alignment horizontal="right"/>
    </xf>
    <xf numFmtId="0" fontId="53" fillId="5" borderId="0" xfId="0" applyFont="1" applyFill="1" applyAlignment="1">
      <alignment wrapText="1"/>
    </xf>
    <xf numFmtId="9" fontId="53" fillId="5" borderId="0" xfId="0" applyNumberFormat="1" applyFont="1" applyFill="1" applyBorder="1"/>
    <xf numFmtId="0" fontId="57" fillId="5" borderId="0" xfId="0" applyFont="1" applyFill="1" applyAlignment="1">
      <alignment horizontal="left" vertical="center" wrapText="1"/>
    </xf>
    <xf numFmtId="0" fontId="54" fillId="5" borderId="0" xfId="0" applyFont="1" applyFill="1" applyAlignment="1">
      <alignment horizontal="right" vertical="center" wrapText="1"/>
    </xf>
    <xf numFmtId="0" fontId="55" fillId="5" borderId="0" xfId="0" applyFont="1" applyFill="1" applyAlignment="1">
      <alignment horizontal="left" vertical="center" wrapText="1"/>
    </xf>
    <xf numFmtId="0" fontId="54" fillId="5" borderId="0" xfId="0" applyFont="1" applyFill="1" applyAlignment="1">
      <alignment horizontal="left" vertical="center" wrapText="1"/>
    </xf>
    <xf numFmtId="0" fontId="57" fillId="5" borderId="0" xfId="0" applyFont="1" applyFill="1" applyAlignment="1">
      <alignment horizontal="right" vertical="center" wrapText="1"/>
    </xf>
    <xf numFmtId="0" fontId="58" fillId="5" borderId="0" xfId="0" applyFont="1" applyFill="1" applyAlignment="1">
      <alignment horizontal="left" vertical="center" wrapText="1"/>
    </xf>
    <xf numFmtId="0" fontId="59" fillId="5" borderId="0" xfId="0" applyFont="1" applyFill="1" applyAlignment="1">
      <alignment horizontal="left" vertical="center" wrapText="1"/>
    </xf>
    <xf numFmtId="0" fontId="60" fillId="5" borderId="0" xfId="0" applyFont="1" applyFill="1" applyBorder="1"/>
    <xf numFmtId="0" fontId="56" fillId="5" borderId="0" xfId="0" applyFont="1" applyFill="1"/>
    <xf numFmtId="0" fontId="52" fillId="5" borderId="0" xfId="0" applyFont="1" applyFill="1" applyAlignment="1">
      <alignment horizontal="right"/>
    </xf>
    <xf numFmtId="0" fontId="60" fillId="5" borderId="0" xfId="0" applyFont="1" applyFill="1"/>
    <xf numFmtId="0" fontId="53" fillId="5" borderId="0" xfId="0" applyFont="1" applyFill="1" applyAlignment="1">
      <alignment vertical="center" wrapText="1"/>
    </xf>
    <xf numFmtId="9" fontId="53" fillId="5" borderId="0" xfId="0" applyNumberFormat="1" applyFont="1" applyFill="1" applyAlignment="1">
      <alignment vertical="center" wrapText="1"/>
    </xf>
    <xf numFmtId="9" fontId="61" fillId="5" borderId="0" xfId="0" applyNumberFormat="1" applyFont="1" applyFill="1" applyAlignment="1">
      <alignment vertical="top" wrapText="1"/>
    </xf>
    <xf numFmtId="0" fontId="53" fillId="5" borderId="0" xfId="0" applyFont="1" applyFill="1" applyAlignment="1">
      <alignment horizontal="right"/>
    </xf>
    <xf numFmtId="0" fontId="62" fillId="5" borderId="0" xfId="0" applyFont="1" applyFill="1" applyAlignment="1">
      <alignment horizontal="right"/>
    </xf>
    <xf numFmtId="1" fontId="53" fillId="5" borderId="0" xfId="0" applyNumberFormat="1" applyFont="1" applyFill="1" applyAlignment="1">
      <alignment horizontal="right"/>
    </xf>
    <xf numFmtId="1" fontId="62" fillId="5" borderId="0" xfId="0" applyNumberFormat="1" applyFont="1" applyFill="1" applyAlignment="1">
      <alignment horizontal="right"/>
    </xf>
    <xf numFmtId="9" fontId="63" fillId="5" borderId="0" xfId="0" applyNumberFormat="1" applyFont="1" applyFill="1" applyAlignment="1">
      <alignment vertical="top" wrapText="1"/>
    </xf>
    <xf numFmtId="3" fontId="53" fillId="5" borderId="0" xfId="0" applyNumberFormat="1" applyFont="1" applyFill="1"/>
    <xf numFmtId="0" fontId="52" fillId="5" borderId="0" xfId="0" applyFont="1" applyFill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right" vertical="center" wrapText="1"/>
    </xf>
    <xf numFmtId="0" fontId="60" fillId="0" borderId="0" xfId="0" applyFont="1" applyFill="1" applyBorder="1"/>
    <xf numFmtId="0" fontId="61" fillId="0" borderId="0" xfId="0" applyFont="1" applyFill="1" applyAlignment="1">
      <alignment vertical="top" wrapText="1"/>
    </xf>
    <xf numFmtId="0" fontId="53" fillId="5" borderId="0" xfId="0" applyFont="1" applyFill="1" applyAlignment="1">
      <alignment horizontal="center" vertical="top" wrapText="1"/>
    </xf>
    <xf numFmtId="0" fontId="53" fillId="5" borderId="0" xfId="0" applyFont="1" applyFill="1" applyAlignment="1"/>
    <xf numFmtId="0" fontId="62" fillId="5" borderId="0" xfId="0" applyFont="1" applyFill="1"/>
    <xf numFmtId="0" fontId="62" fillId="5" borderId="0" xfId="0" applyFont="1" applyFill="1" applyAlignment="1">
      <alignment horizontal="center" vertical="top" wrapText="1"/>
    </xf>
    <xf numFmtId="0" fontId="53" fillId="5" borderId="0" xfId="0" applyFont="1" applyFill="1" applyAlignment="1">
      <alignment horizontal="center" vertical="center"/>
    </xf>
    <xf numFmtId="9" fontId="62" fillId="5" borderId="0" xfId="0" applyNumberFormat="1" applyFont="1" applyFill="1" applyAlignment="1">
      <alignment horizontal="center" vertical="center"/>
    </xf>
    <xf numFmtId="0" fontId="64" fillId="5" borderId="0" xfId="0" applyFont="1" applyFill="1" applyBorder="1" applyAlignment="1">
      <alignment horizontal="left"/>
    </xf>
    <xf numFmtId="0" fontId="64" fillId="5" borderId="0" xfId="0" applyFont="1" applyFill="1" applyAlignment="1">
      <alignment horizontal="left"/>
    </xf>
    <xf numFmtId="0" fontId="64" fillId="5" borderId="0" xfId="0" applyFont="1" applyFill="1" applyBorder="1" applyAlignment="1">
      <alignment horizontal="right"/>
    </xf>
    <xf numFmtId="0" fontId="64" fillId="5" borderId="0" xfId="0" applyFont="1" applyFill="1" applyBorder="1" applyAlignment="1">
      <alignment horizontal="center" vertical="center"/>
    </xf>
    <xf numFmtId="0" fontId="66" fillId="5" borderId="0" xfId="0" applyFont="1" applyFill="1" applyBorder="1" applyAlignment="1">
      <alignment horizontal="center" vertical="center" wrapText="1"/>
    </xf>
    <xf numFmtId="165" fontId="67" fillId="5" borderId="0" xfId="0" applyNumberFormat="1" applyFont="1" applyFill="1" applyBorder="1" applyAlignment="1">
      <alignment horizontal="center" vertical="center" wrapText="1"/>
    </xf>
    <xf numFmtId="0" fontId="65" fillId="5" borderId="0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 wrapText="1"/>
    </xf>
    <xf numFmtId="0" fontId="65" fillId="5" borderId="0" xfId="0" applyFont="1" applyFill="1" applyAlignment="1">
      <alignment horizontal="center" vertical="center"/>
    </xf>
    <xf numFmtId="165" fontId="65" fillId="5" borderId="0" xfId="0" applyNumberFormat="1" applyFont="1" applyFill="1" applyAlignment="1">
      <alignment horizontal="center" vertical="center"/>
    </xf>
    <xf numFmtId="0" fontId="64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F7FF"/>
      <color rgb="FF0C79A0"/>
      <color rgb="FF035265"/>
      <color rgb="FF036B8B"/>
      <color rgb="FF0B99C5"/>
      <color rgb="FF08B1E6"/>
      <color rgb="FF48BCF6"/>
      <color rgb="FF57C2F7"/>
      <color rgb="FF64C7F8"/>
      <color rgb="FF77CE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77075689212142E-2"/>
          <c:y val="8.6324897247569379E-2"/>
          <c:w val="0.8618053178135342"/>
          <c:h val="0.8387507297725757"/>
        </c:manualLayout>
      </c:layout>
      <c:barChart>
        <c:barDir val="col"/>
        <c:grouping val="clustered"/>
        <c:varyColors val="0"/>
        <c:ser>
          <c:idx val="0"/>
          <c:order val="1"/>
          <c:tx>
            <c:v>Proportion de victimes parmi les ménages (en %)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Repères!$B$46:$M$46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Repères!$B$51:$M$51</c:f>
              <c:numCache>
                <c:formatCode>0.0</c:formatCode>
                <c:ptCount val="12"/>
                <c:pt idx="0">
                  <c:v>1.58664318077761</c:v>
                </c:pt>
                <c:pt idx="1">
                  <c:v>1.5350596109550401</c:v>
                </c:pt>
                <c:pt idx="2">
                  <c:v>1.2821864435367001</c:v>
                </c:pt>
                <c:pt idx="3">
                  <c:v>1.41471125822352</c:v>
                </c:pt>
                <c:pt idx="4">
                  <c:v>1.60172904030495</c:v>
                </c:pt>
                <c:pt idx="5">
                  <c:v>1.8562825961398599</c:v>
                </c:pt>
                <c:pt idx="6">
                  <c:v>1.83364399826539</c:v>
                </c:pt>
                <c:pt idx="7">
                  <c:v>1.9020792150338199</c:v>
                </c:pt>
                <c:pt idx="8">
                  <c:v>1.9372074249148299</c:v>
                </c:pt>
                <c:pt idx="9">
                  <c:v>1.7152077618135699</c:v>
                </c:pt>
                <c:pt idx="10">
                  <c:v>1.6430965110748199</c:v>
                </c:pt>
                <c:pt idx="11">
                  <c:v>1.9640855526027901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A-481A-8976-DB0B8A1E5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551824"/>
        <c:axId val="442142048"/>
      </c:barChart>
      <c:lineChart>
        <c:grouping val="standard"/>
        <c:varyColors val="0"/>
        <c:ser>
          <c:idx val="3"/>
          <c:order val="0"/>
          <c:tx>
            <c:v>Nombre de cambriolages et tentatives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471627942050482E-2"/>
                  <c:y val="-4.275994803916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3A-481A-8976-DB0B8A1E58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3A-481A-8976-DB0B8A1E5862}"/>
                </c:ext>
              </c:extLst>
            </c:dLbl>
            <c:dLbl>
              <c:idx val="2"/>
              <c:layout>
                <c:manualLayout>
                  <c:x val="-3.7151708824213425E-2"/>
                  <c:y val="2.7210876024922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3A-481A-8976-DB0B8A1E58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3A-481A-8976-DB0B8A1E58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3A-481A-8976-DB0B8A1E5862}"/>
                </c:ext>
              </c:extLst>
            </c:dLbl>
            <c:dLbl>
              <c:idx val="5"/>
              <c:layout>
                <c:manualLayout>
                  <c:x val="-5.159959558918531E-2"/>
                  <c:y val="-2.721087602492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3A-481A-8976-DB0B8A1E586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3A-481A-8976-DB0B8A1E586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3A-481A-8976-DB0B8A1E5862}"/>
                </c:ext>
              </c:extLst>
            </c:dLbl>
            <c:dLbl>
              <c:idx val="8"/>
              <c:layout>
                <c:manualLayout>
                  <c:x val="-3.7151708824213578E-2"/>
                  <c:y val="-3.1098144028482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F3A-481A-8976-DB0B8A1E586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3A-481A-8976-DB0B8A1E5862}"/>
                </c:ext>
              </c:extLst>
            </c:dLbl>
            <c:dLbl>
              <c:idx val="10"/>
              <c:layout>
                <c:manualLayout>
                  <c:x val="-3.7151708824213425E-2"/>
                  <c:y val="3.1098144028482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F3A-481A-8976-DB0B8A1E5862}"/>
                </c:ext>
              </c:extLst>
            </c:dLbl>
            <c:dLbl>
              <c:idx val="11"/>
              <c:layout>
                <c:manualLayout>
                  <c:x val="-4.1279676471348399E-2"/>
                  <c:y val="-3.1098144028482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F3A-481A-8976-DB0B8A1E5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Repères!$B$46:$M$46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Repères!$B$50:$M$50</c:f>
              <c:numCache>
                <c:formatCode>#,##0</c:formatCode>
                <c:ptCount val="12"/>
                <c:pt idx="0">
                  <c:v>451000</c:v>
                </c:pt>
                <c:pt idx="1">
                  <c:v>438000</c:v>
                </c:pt>
                <c:pt idx="2">
                  <c:v>386000</c:v>
                </c:pt>
                <c:pt idx="3">
                  <c:v>413000</c:v>
                </c:pt>
                <c:pt idx="4">
                  <c:v>457000</c:v>
                </c:pt>
                <c:pt idx="5">
                  <c:v>554000</c:v>
                </c:pt>
                <c:pt idx="6">
                  <c:v>559000</c:v>
                </c:pt>
                <c:pt idx="7">
                  <c:v>584000</c:v>
                </c:pt>
                <c:pt idx="8">
                  <c:v>602000</c:v>
                </c:pt>
                <c:pt idx="9">
                  <c:v>536000</c:v>
                </c:pt>
                <c:pt idx="10">
                  <c:v>507000</c:v>
                </c:pt>
                <c:pt idx="11">
                  <c:v>624000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F3A-481A-8976-DB0B8A1E5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dropLines>
        <c:marker val="1"/>
        <c:smooth val="0"/>
        <c:axId val="442123008"/>
        <c:axId val="442120208"/>
      </c:lineChart>
      <c:catAx>
        <c:axId val="442123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42120208"/>
        <c:crossesAt val="0"/>
        <c:auto val="1"/>
        <c:lblAlgn val="ctr"/>
        <c:lblOffset val="100"/>
        <c:noMultiLvlLbl val="0"/>
      </c:catAx>
      <c:valAx>
        <c:axId val="442120208"/>
        <c:scaling>
          <c:orientation val="minMax"/>
          <c:max val="700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42123008"/>
        <c:crosses val="autoZero"/>
        <c:crossBetween val="between"/>
        <c:majorUnit val="100000"/>
      </c:valAx>
      <c:valAx>
        <c:axId val="442142048"/>
        <c:scaling>
          <c:orientation val="minMax"/>
          <c:max val="5"/>
          <c:min val="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5551824"/>
        <c:crosses val="max"/>
        <c:crossBetween val="between"/>
      </c:valAx>
      <c:catAx>
        <c:axId val="28555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14204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0458433559791905"/>
          <c:y val="5.0741090810253575E-2"/>
          <c:w val="0.52641891168245714"/>
          <c:h val="0.10476003619138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138610124714798"/>
          <c:y val="0.13292697549862104"/>
          <c:w val="0.52252242979431496"/>
          <c:h val="0.45353691194692042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Prejudice!$A$49:$A$57</c:f>
              <c:strCache>
                <c:ptCount val="9"/>
                <c:pt idx="0">
                  <c:v>Bijoux</c:v>
                </c:pt>
                <c:pt idx="1">
                  <c:v>Argent liquide, chèque, carte bancaire</c:v>
                </c:pt>
                <c:pt idx="2">
                  <c:v>Matériel informatique</c:v>
                </c:pt>
                <c:pt idx="3">
                  <c:v>Matériel HIFI, photo, vidéo</c:v>
                </c:pt>
                <c:pt idx="4">
                  <c:v>Vêtements</c:v>
                </c:pt>
                <c:pt idx="5">
                  <c:v>Matériel de bricolage ou de jardinage</c:v>
                </c:pt>
                <c:pt idx="6">
                  <c:v>Vélo</c:v>
                </c:pt>
                <c:pt idx="7">
                  <c:v>Consoles de jeux, jouets</c:v>
                </c:pt>
                <c:pt idx="8">
                  <c:v>Téléphonie</c:v>
                </c:pt>
              </c:strCache>
            </c:strRef>
          </c:cat>
          <c:val>
            <c:numRef>
              <c:f>Prejudice!$B$49:$B$57</c:f>
              <c:numCache>
                <c:formatCode>0%</c:formatCode>
                <c:ptCount val="9"/>
                <c:pt idx="0">
                  <c:v>0.42771825711315198</c:v>
                </c:pt>
                <c:pt idx="1">
                  <c:v>0.26600919316664601</c:v>
                </c:pt>
                <c:pt idx="2">
                  <c:v>0.24780594412639401</c:v>
                </c:pt>
                <c:pt idx="3">
                  <c:v>0.22213170245518299</c:v>
                </c:pt>
                <c:pt idx="4">
                  <c:v>0.14423264460700699</c:v>
                </c:pt>
                <c:pt idx="5">
                  <c:v>0.140623480454447</c:v>
                </c:pt>
                <c:pt idx="6">
                  <c:v>0.12170973556885099</c:v>
                </c:pt>
                <c:pt idx="7">
                  <c:v>0.103864058264582</c:v>
                </c:pt>
                <c:pt idx="8">
                  <c:v>0.101233877705631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D-42E5-B8F5-FED72550D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44369616"/>
        <c:axId val="444379136"/>
      </c:barChart>
      <c:catAx>
        <c:axId val="444369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44379136"/>
        <c:crosses val="autoZero"/>
        <c:auto val="1"/>
        <c:lblAlgn val="ctr"/>
        <c:lblOffset val="100"/>
        <c:noMultiLvlLbl val="0"/>
      </c:catAx>
      <c:valAx>
        <c:axId val="444379136"/>
        <c:scaling>
          <c:orientation val="minMax"/>
          <c:max val="0.5"/>
          <c:min val="0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36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405699287589051"/>
          <c:y val="0.23865335014941313"/>
          <c:w val="0.4602963518449083"/>
          <c:h val="0.7506593493995067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0C-4429-B793-8039398E731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0C-4429-B793-8039398E731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0C-4429-B793-8039398E731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0C-4429-B793-8039398E731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80C-4429-B793-8039398E731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Prejudice!$A$79:$A$85</c:f>
              <c:strCache>
                <c:ptCount val="7"/>
                <c:pt idx="0">
                  <c:v>Non renseigné</c:v>
                </c:pt>
                <c:pt idx="1">
                  <c:v>&lt; 500 €</c:v>
                </c:pt>
                <c:pt idx="2">
                  <c:v>500 ≤ € &lt; 1 000</c:v>
                </c:pt>
                <c:pt idx="3">
                  <c:v>1 000 ≤ € &lt; 2 500</c:v>
                </c:pt>
                <c:pt idx="4">
                  <c:v>2 500 ≤ € &lt; 5 000</c:v>
                </c:pt>
                <c:pt idx="5">
                  <c:v>5 000 ≤ € &lt; 10 000</c:v>
                </c:pt>
                <c:pt idx="6">
                  <c:v>≥ 10 000 €</c:v>
                </c:pt>
              </c:strCache>
            </c:strRef>
          </c:cat>
          <c:val>
            <c:numRef>
              <c:f>Prejudice!$B$79:$B$85</c:f>
              <c:numCache>
                <c:formatCode>0%</c:formatCode>
                <c:ptCount val="7"/>
                <c:pt idx="0">
                  <c:v>8.0299999999999996E-2</c:v>
                </c:pt>
                <c:pt idx="1">
                  <c:v>0.2465</c:v>
                </c:pt>
                <c:pt idx="2">
                  <c:v>0.13880000000000001</c:v>
                </c:pt>
                <c:pt idx="3">
                  <c:v>0.20449999999999999</c:v>
                </c:pt>
                <c:pt idx="4">
                  <c:v>0.13769999999999999</c:v>
                </c:pt>
                <c:pt idx="5">
                  <c:v>8.6400000000000005E-2</c:v>
                </c:pt>
                <c:pt idx="6">
                  <c:v>0.106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C-4429-B793-8039398E7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44397056"/>
        <c:axId val="444397616"/>
      </c:barChart>
      <c:catAx>
        <c:axId val="444397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44397616"/>
        <c:crosses val="autoZero"/>
        <c:auto val="1"/>
        <c:lblAlgn val="ctr"/>
        <c:lblOffset val="100"/>
        <c:noMultiLvlLbl val="0"/>
      </c:catAx>
      <c:valAx>
        <c:axId val="444397616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39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6500754147813E-2"/>
          <c:y val="9.5639943741209557E-2"/>
          <c:w val="0.84313725490196079"/>
          <c:h val="0.7862165963431786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6500754147813E-2"/>
          <c:y val="9.5639943741209557E-2"/>
          <c:w val="0.84313725490196079"/>
          <c:h val="0.7862165963431786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36223388473504E-3"/>
          <c:y val="7.0653433052486753E-2"/>
          <c:w val="0.39917350336182961"/>
          <c:h val="0.843660158918491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Recours!$A$50</c:f>
              <c:strCache>
                <c:ptCount val="1"/>
                <c:pt idx="0">
                  <c:v>Déclaration à l'assurance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Recours!$B$49:$D$49</c:f>
              <c:strCache>
                <c:ptCount val="3"/>
                <c:pt idx="0">
                  <c:v>Ménages victimes d'un cambriolage</c:v>
                </c:pt>
                <c:pt idx="1">
                  <c:v>Ménages victimes d'une tentative</c:v>
                </c:pt>
                <c:pt idx="2">
                  <c:v>Ensemble des ménages victimes</c:v>
                </c:pt>
              </c:strCache>
            </c:strRef>
          </c:cat>
          <c:val>
            <c:numRef>
              <c:f>Recours!$B$50:$D$50</c:f>
              <c:numCache>
                <c:formatCode>0%</c:formatCode>
                <c:ptCount val="3"/>
                <c:pt idx="0">
                  <c:v>0.70039330204468697</c:v>
                </c:pt>
                <c:pt idx="1">
                  <c:v>0.27037431103026599</c:v>
                </c:pt>
                <c:pt idx="2">
                  <c:v>0.480269011254151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2-4057-93EA-C2E5A205F797}"/>
            </c:ext>
          </c:extLst>
        </c:ser>
        <c:ser>
          <c:idx val="2"/>
          <c:order val="1"/>
          <c:tx>
            <c:strRef>
              <c:f>Recours!$A$51</c:f>
              <c:strCache>
                <c:ptCount val="1"/>
                <c:pt idx="0">
                  <c:v>Pas de déclaration à l'assurance</c:v>
                </c:pt>
              </c:strCache>
            </c:strRef>
          </c:tx>
          <c:spPr>
            <a:solidFill>
              <a:schemeClr val="bg2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Recours!$B$49:$D$49</c:f>
              <c:strCache>
                <c:ptCount val="3"/>
                <c:pt idx="0">
                  <c:v>Ménages victimes d'un cambriolage</c:v>
                </c:pt>
                <c:pt idx="1">
                  <c:v>Ménages victimes d'une tentative</c:v>
                </c:pt>
                <c:pt idx="2">
                  <c:v>Ensemble des ménages victimes</c:v>
                </c:pt>
              </c:strCache>
            </c:strRef>
          </c:cat>
          <c:val>
            <c:numRef>
              <c:f>Recours!$B$51:$D$51</c:f>
              <c:numCache>
                <c:formatCode>0%</c:formatCode>
                <c:ptCount val="3"/>
                <c:pt idx="0">
                  <c:v>0.153404722311026</c:v>
                </c:pt>
                <c:pt idx="1">
                  <c:v>0.61567679040552203</c:v>
                </c:pt>
                <c:pt idx="2">
                  <c:v>0.39003924036939103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02-4057-93EA-C2E5A205F797}"/>
            </c:ext>
          </c:extLst>
        </c:ser>
        <c:ser>
          <c:idx val="1"/>
          <c:order val="2"/>
          <c:tx>
            <c:strRef>
              <c:f>Recours!$A$52</c:f>
              <c:strCache>
                <c:ptCount val="1"/>
                <c:pt idx="0">
                  <c:v>Pas d'assurance avant les faits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Recours!$B$49:$D$49</c:f>
              <c:strCache>
                <c:ptCount val="3"/>
                <c:pt idx="0">
                  <c:v>Ménages victimes d'un cambriolage</c:v>
                </c:pt>
                <c:pt idx="1">
                  <c:v>Ménages victimes d'une tentative</c:v>
                </c:pt>
                <c:pt idx="2">
                  <c:v>Ensemble des ménages victimes</c:v>
                </c:pt>
              </c:strCache>
            </c:strRef>
          </c:cat>
          <c:val>
            <c:numRef>
              <c:f>Recours!$B$52:$D$52</c:f>
              <c:numCache>
                <c:formatCode>0%</c:formatCode>
                <c:ptCount val="3"/>
                <c:pt idx="0">
                  <c:v>0.12893069663355999</c:v>
                </c:pt>
                <c:pt idx="1">
                  <c:v>7.9138573454647601E-2</c:v>
                </c:pt>
                <c:pt idx="2">
                  <c:v>0.10344239992394499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02-4057-93EA-C2E5A205F797}"/>
            </c:ext>
          </c:extLst>
        </c:ser>
        <c:ser>
          <c:idx val="3"/>
          <c:order val="3"/>
          <c:tx>
            <c:strRef>
              <c:f>Recours!$A$53</c:f>
              <c:strCache>
                <c:ptCount val="1"/>
                <c:pt idx="0">
                  <c:v>Ne sait pas/Refus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Recours!$B$49:$D$49</c:f>
              <c:strCache>
                <c:ptCount val="3"/>
                <c:pt idx="0">
                  <c:v>Ménages victimes d'un cambriolage</c:v>
                </c:pt>
                <c:pt idx="1">
                  <c:v>Ménages victimes d'une tentative</c:v>
                </c:pt>
                <c:pt idx="2">
                  <c:v>Ensemble des ménages victimes</c:v>
                </c:pt>
              </c:strCache>
            </c:strRef>
          </c:cat>
          <c:val>
            <c:numRef>
              <c:f>Recours!$B$53:$D$53</c:f>
              <c:numCache>
                <c:formatCode>0%</c:formatCode>
                <c:ptCount val="3"/>
                <c:pt idx="0">
                  <c:v>1.7271279010727031E-2</c:v>
                </c:pt>
                <c:pt idx="1">
                  <c:v>3.4810325109564375E-2</c:v>
                </c:pt>
                <c:pt idx="2">
                  <c:v>2.6249348452512977E-2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02-4057-93EA-C2E5A205F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4303328"/>
        <c:axId val="284293808"/>
      </c:barChart>
      <c:catAx>
        <c:axId val="28430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4293808"/>
        <c:crosses val="autoZero"/>
        <c:auto val="1"/>
        <c:lblAlgn val="ctr"/>
        <c:lblOffset val="100"/>
        <c:noMultiLvlLbl val="0"/>
      </c:catAx>
      <c:valAx>
        <c:axId val="284293808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284303328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2183684922434368"/>
          <c:y val="0.19548722021085005"/>
          <c:w val="0.32759982232728407"/>
          <c:h val="0.48371183222301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604793768504224E-3"/>
          <c:y val="4.8714284379932929E-2"/>
          <c:w val="0.62700905646452776"/>
          <c:h val="0.8393751261861498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Recours!$A$43</c:f>
              <c:strCache>
                <c:ptCount val="1"/>
                <c:pt idx="0">
                  <c:v>Dépôt de plainte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Recours!$B$42:$D$42</c:f>
              <c:strCache>
                <c:ptCount val="3"/>
                <c:pt idx="0">
                  <c:v>Ménages victimes d'un cambriolage</c:v>
                </c:pt>
                <c:pt idx="1">
                  <c:v>Ménages victimes d'une tentative</c:v>
                </c:pt>
                <c:pt idx="2">
                  <c:v>Ensemble des ménages victimes</c:v>
                </c:pt>
              </c:strCache>
            </c:strRef>
          </c:cat>
          <c:val>
            <c:numRef>
              <c:f>Recours!$B$43:$D$43</c:f>
              <c:numCache>
                <c:formatCode>0%</c:formatCode>
                <c:ptCount val="3"/>
                <c:pt idx="0">
                  <c:v>0.74140457724059905</c:v>
                </c:pt>
                <c:pt idx="1">
                  <c:v>0.290429537478814</c:v>
                </c:pt>
                <c:pt idx="2">
                  <c:v>0.51055300400271397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F-4BFE-9518-4FF5ABC09558}"/>
            </c:ext>
          </c:extLst>
        </c:ser>
        <c:ser>
          <c:idx val="1"/>
          <c:order val="1"/>
          <c:tx>
            <c:strRef>
              <c:f>Recours!$A$44</c:f>
              <c:strCache>
                <c:ptCount val="1"/>
                <c:pt idx="0">
                  <c:v>Dépôt d'une main courante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6F-4BFE-9518-4FF5ABC095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6F-4BFE-9518-4FF5ABC095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Recours!$B$42:$D$42</c:f>
              <c:strCache>
                <c:ptCount val="3"/>
                <c:pt idx="0">
                  <c:v>Ménages victimes d'un cambriolage</c:v>
                </c:pt>
                <c:pt idx="1">
                  <c:v>Ménages victimes d'une tentative</c:v>
                </c:pt>
                <c:pt idx="2">
                  <c:v>Ensemble des ménages victimes</c:v>
                </c:pt>
              </c:strCache>
            </c:strRef>
          </c:cat>
          <c:val>
            <c:numRef>
              <c:f>Recours!$B$44:$D$44</c:f>
              <c:numCache>
                <c:formatCode>0%</c:formatCode>
                <c:ptCount val="3"/>
                <c:pt idx="0">
                  <c:v>3.2888996945461602E-2</c:v>
                </c:pt>
                <c:pt idx="1">
                  <c:v>7.0777692859332206E-2</c:v>
                </c:pt>
                <c:pt idx="2">
                  <c:v>5.2284005861468703E-2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6F-4BFE-9518-4FF5ABC09558}"/>
            </c:ext>
          </c:extLst>
        </c:ser>
        <c:ser>
          <c:idx val="2"/>
          <c:order val="2"/>
          <c:tx>
            <c:strRef>
              <c:f>Recours!$A$45</c:f>
              <c:strCache>
                <c:ptCount val="1"/>
                <c:pt idx="0">
                  <c:v>Abandon de la démarche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Recours!$B$42:$D$42</c:f>
              <c:strCache>
                <c:ptCount val="3"/>
                <c:pt idx="0">
                  <c:v>Ménages victimes d'un cambriolage</c:v>
                </c:pt>
                <c:pt idx="1">
                  <c:v>Ménages victimes d'une tentative</c:v>
                </c:pt>
                <c:pt idx="2">
                  <c:v>Ensemble des ménages victimes</c:v>
                </c:pt>
              </c:strCache>
            </c:strRef>
          </c:cat>
          <c:val>
            <c:numRef>
              <c:f>Recours!$B$45:$D$45</c:f>
              <c:numCache>
                <c:formatCode>0%</c:formatCode>
                <c:ptCount val="3"/>
                <c:pt idx="0">
                  <c:v>2.1968243009083E-2</c:v>
                </c:pt>
                <c:pt idx="1">
                  <c:v>1.9806004259242799E-2</c:v>
                </c:pt>
                <c:pt idx="2">
                  <c:v>2.0861412981120701E-2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6F-4BFE-9518-4FF5ABC09558}"/>
            </c:ext>
          </c:extLst>
        </c:ser>
        <c:ser>
          <c:idx val="3"/>
          <c:order val="3"/>
          <c:tx>
            <c:strRef>
              <c:f>Recours!$A$46</c:f>
              <c:strCache>
                <c:ptCount val="1"/>
                <c:pt idx="0">
                  <c:v>Pas de déplacement au commissariat ou à la gendarmerie</c:v>
                </c:pt>
              </c:strCache>
            </c:strRef>
          </c:tx>
          <c:spPr>
            <a:solidFill>
              <a:schemeClr val="bg2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Recours!$B$42:$D$42</c:f>
              <c:strCache>
                <c:ptCount val="3"/>
                <c:pt idx="0">
                  <c:v>Ménages victimes d'un cambriolage</c:v>
                </c:pt>
                <c:pt idx="1">
                  <c:v>Ménages victimes d'une tentative</c:v>
                </c:pt>
                <c:pt idx="2">
                  <c:v>Ensemble des ménages victimes</c:v>
                </c:pt>
              </c:strCache>
            </c:strRef>
          </c:cat>
          <c:val>
            <c:numRef>
              <c:f>Recours!$B$46:$D$46</c:f>
              <c:numCache>
                <c:formatCode>0%</c:formatCode>
                <c:ptCount val="3"/>
                <c:pt idx="0">
                  <c:v>0.20030478221973899</c:v>
                </c:pt>
                <c:pt idx="1">
                  <c:v>0.61331943898494401</c:v>
                </c:pt>
                <c:pt idx="2">
                  <c:v>0.41172470766416502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6F-4BFE-9518-4FF5ABC09558}"/>
            </c:ext>
          </c:extLst>
        </c:ser>
        <c:ser>
          <c:idx val="4"/>
          <c:order val="4"/>
          <c:tx>
            <c:strRef>
              <c:f>Recours!$A$47</c:f>
              <c:strCache>
                <c:ptCount val="1"/>
                <c:pt idx="0">
                  <c:v>Ne sait pas/Refus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Recours!$B$42:$D$42</c:f>
              <c:strCache>
                <c:ptCount val="3"/>
                <c:pt idx="0">
                  <c:v>Ménages victimes d'un cambriolage</c:v>
                </c:pt>
                <c:pt idx="1">
                  <c:v>Ménages victimes d'une tentative</c:v>
                </c:pt>
                <c:pt idx="2">
                  <c:v>Ensemble des ménages victimes</c:v>
                </c:pt>
              </c:strCache>
            </c:strRef>
          </c:cat>
          <c:val>
            <c:numRef>
              <c:f>Recours!$B$47:$D$47</c:f>
              <c:numCache>
                <c:formatCode>0%</c:formatCode>
                <c:ptCount val="3"/>
                <c:pt idx="0">
                  <c:v>3.4334005851173466E-3</c:v>
                </c:pt>
                <c:pt idx="1">
                  <c:v>5.6673264176669846E-3</c:v>
                </c:pt>
                <c:pt idx="2">
                  <c:v>4.5768694905315987E-3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6F-4BFE-9518-4FF5ABC09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4292688"/>
        <c:axId val="284297728"/>
      </c:barChart>
      <c:catAx>
        <c:axId val="284292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297728"/>
        <c:crosses val="autoZero"/>
        <c:auto val="1"/>
        <c:lblAlgn val="ctr"/>
        <c:lblOffset val="100"/>
        <c:noMultiLvlLbl val="0"/>
      </c:catAx>
      <c:valAx>
        <c:axId val="284297728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284292688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62592540113909401"/>
          <c:y val="0.12016476588113319"/>
          <c:w val="0.36895828103891515"/>
          <c:h val="0.569260864863802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660633838680613"/>
          <c:y val="0.13317265263581998"/>
          <c:w val="0.62229978874591885"/>
          <c:h val="0.78407304929759769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Profil!$B$49:$B$56</c:f>
              <c:strCache>
                <c:ptCount val="8"/>
                <c:pt idx="0">
                  <c:v>Région parisienne</c:v>
                </c:pt>
                <c:pt idx="1">
                  <c:v>Bassin parisien</c:v>
                </c:pt>
                <c:pt idx="2">
                  <c:v>Nord</c:v>
                </c:pt>
                <c:pt idx="3">
                  <c:v>Est</c:v>
                </c:pt>
                <c:pt idx="4">
                  <c:v>Ouest</c:v>
                </c:pt>
                <c:pt idx="5">
                  <c:v>Sud-Ouest</c:v>
                </c:pt>
                <c:pt idx="6">
                  <c:v>Centre-Est</c:v>
                </c:pt>
                <c:pt idx="7">
                  <c:v>Méditerranée</c:v>
                </c:pt>
              </c:strCache>
            </c:strRef>
          </c:cat>
          <c:val>
            <c:numRef>
              <c:f>Profil!$C$49:$C$56</c:f>
              <c:numCache>
                <c:formatCode>0.0%</c:formatCode>
                <c:ptCount val="8"/>
                <c:pt idx="0">
                  <c:v>2.4933170238670099E-2</c:v>
                </c:pt>
                <c:pt idx="1">
                  <c:v>1.03471480153402E-2</c:v>
                </c:pt>
                <c:pt idx="2">
                  <c:v>2.3689570874912799E-2</c:v>
                </c:pt>
                <c:pt idx="3">
                  <c:v>1.39245933303381E-2</c:v>
                </c:pt>
                <c:pt idx="4">
                  <c:v>1.10701385851542E-2</c:v>
                </c:pt>
                <c:pt idx="5">
                  <c:v>1.36521952885816E-2</c:v>
                </c:pt>
                <c:pt idx="6">
                  <c:v>2.3410657997956798E-2</c:v>
                </c:pt>
                <c:pt idx="7">
                  <c:v>2.2799721701600099E-2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8-45AE-922C-05D9E2209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84292128"/>
        <c:axId val="284297168"/>
      </c:barChart>
      <c:catAx>
        <c:axId val="284292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4297168"/>
        <c:crosses val="autoZero"/>
        <c:auto val="1"/>
        <c:lblAlgn val="ctr"/>
        <c:lblOffset val="100"/>
        <c:noMultiLvlLbl val="0"/>
      </c:catAx>
      <c:valAx>
        <c:axId val="284297168"/>
        <c:scaling>
          <c:orientation val="minMax"/>
          <c:max val="3.5000000000000003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4292128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8896437682536751"/>
          <c:y val="0.21220888136799382"/>
          <c:w val="0.35382109470151824"/>
          <c:h val="0.64198976404340968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4"/>
              <c:layout>
                <c:manualLayout>
                  <c:x val="1.1578247361023248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BB-4D39-B6C8-865189D0DA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Profil!$B$57:$B$61</c:f>
              <c:strCache>
                <c:ptCount val="5"/>
                <c:pt idx="0">
                  <c:v>Communes rurales</c:v>
                </c:pt>
                <c:pt idx="1">
                  <c:v>Moins de 20 000 hab.</c:v>
                </c:pt>
                <c:pt idx="2">
                  <c:v>20 000 - 100 000 hab.</c:v>
                </c:pt>
                <c:pt idx="3">
                  <c:v>100 000 hab. ou plus</c:v>
                </c:pt>
                <c:pt idx="4">
                  <c:v>Agglomération parisienne</c:v>
                </c:pt>
              </c:strCache>
            </c:strRef>
          </c:cat>
          <c:val>
            <c:numRef>
              <c:f>Profil!$C$57:$C$61</c:f>
              <c:numCache>
                <c:formatCode>0.0%</c:formatCode>
                <c:ptCount val="5"/>
                <c:pt idx="0">
                  <c:v>1.18691142287515E-2</c:v>
                </c:pt>
                <c:pt idx="1">
                  <c:v>1.38999004436031E-2</c:v>
                </c:pt>
                <c:pt idx="2">
                  <c:v>1.28556292740879E-2</c:v>
                </c:pt>
                <c:pt idx="3">
                  <c:v>2.2635320310135602E-2</c:v>
                </c:pt>
                <c:pt idx="4">
                  <c:v>2.46061035713671E-2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BB-4D39-B6C8-865189D0D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84299968"/>
        <c:axId val="284304448"/>
      </c:barChart>
      <c:catAx>
        <c:axId val="2842999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4304448"/>
        <c:crosses val="autoZero"/>
        <c:auto val="1"/>
        <c:lblAlgn val="ctr"/>
        <c:lblOffset val="100"/>
        <c:noMultiLvlLbl val="0"/>
      </c:catAx>
      <c:valAx>
        <c:axId val="284304448"/>
        <c:scaling>
          <c:orientation val="minMax"/>
          <c:max val="3.5000000000000003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429996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860812852938835"/>
          <c:y val="0.21663100366526458"/>
          <c:w val="0.44226502937132861"/>
          <c:h val="0.6283895131086142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Profil!$B$62:$B$65</c:f>
              <c:strCache>
                <c:ptCount val="4"/>
                <c:pt idx="0">
                  <c:v>Maison indépendante, pavillon, ferme</c:v>
                </c:pt>
                <c:pt idx="1">
                  <c:v>Maison de ville groupée</c:v>
                </c:pt>
                <c:pt idx="2">
                  <c:v>Appartement (immeuble 2 - 9 logements)</c:v>
                </c:pt>
                <c:pt idx="3">
                  <c:v>Appartement (immeuble de 10 logements ou +)</c:v>
                </c:pt>
              </c:strCache>
            </c:strRef>
          </c:cat>
          <c:val>
            <c:numRef>
              <c:f>Profil!$C$62:$C$65</c:f>
              <c:numCache>
                <c:formatCode>0.0%</c:formatCode>
                <c:ptCount val="4"/>
                <c:pt idx="0">
                  <c:v>1.7498869133934301E-2</c:v>
                </c:pt>
                <c:pt idx="1">
                  <c:v>1.8434160247616699E-2</c:v>
                </c:pt>
                <c:pt idx="2">
                  <c:v>1.76313537056591E-2</c:v>
                </c:pt>
                <c:pt idx="3">
                  <c:v>1.7604138205049899E-2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A-4AAD-8304-4C18B1935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282971280"/>
        <c:axId val="282965120"/>
      </c:barChart>
      <c:catAx>
        <c:axId val="282971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2965120"/>
        <c:crosses val="autoZero"/>
        <c:auto val="1"/>
        <c:lblAlgn val="ctr"/>
        <c:lblOffset val="100"/>
        <c:noMultiLvlLbl val="0"/>
      </c:catAx>
      <c:valAx>
        <c:axId val="282965120"/>
        <c:scaling>
          <c:orientation val="minMax"/>
          <c:max val="3.5000000000000003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971280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494678195900351"/>
          <c:y val="0.19543860138251656"/>
          <c:w val="0.40231293174242788"/>
          <c:h val="0.6890473641010164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3"/>
              <c:layout>
                <c:manualLayout>
                  <c:x val="-1.22699386503068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8F-4900-866C-758EB2F85C0B}"/>
                </c:ext>
              </c:extLst>
            </c:dLbl>
            <c:dLbl>
              <c:idx val="4"/>
              <c:layout>
                <c:manualLayout>
                  <c:x val="-1.6359918200408999E-2"/>
                  <c:y val="-2.3871252015037487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8F-4900-866C-758EB2F85C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Profil!$B$66:$B$70</c:f>
              <c:strCache>
                <c:ptCount val="5"/>
                <c:pt idx="0">
                  <c:v>Maisons dispersées, hors agglomération</c:v>
                </c:pt>
                <c:pt idx="1">
                  <c:v>Maisons en lotissement, en quartier pavillonnaire</c:v>
                </c:pt>
                <c:pt idx="2">
                  <c:v>Immeubles en ville</c:v>
                </c:pt>
                <c:pt idx="3">
                  <c:v>Immeubles en cité ou grand ensemble</c:v>
                </c:pt>
                <c:pt idx="4">
                  <c:v>Habitat mixte : immeubles et maisons</c:v>
                </c:pt>
              </c:strCache>
            </c:strRef>
          </c:cat>
          <c:val>
            <c:numRef>
              <c:f>Profil!$C$66:$C$70</c:f>
              <c:numCache>
                <c:formatCode>0.0%</c:formatCode>
                <c:ptCount val="5"/>
                <c:pt idx="0">
                  <c:v>1.24607083240523E-2</c:v>
                </c:pt>
                <c:pt idx="1">
                  <c:v>1.9980111123771099E-2</c:v>
                </c:pt>
                <c:pt idx="2">
                  <c:v>1.90301560068547E-2</c:v>
                </c:pt>
                <c:pt idx="3">
                  <c:v>1.7185912586944699E-2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8F-4900-866C-758EB2F85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282964000"/>
        <c:axId val="282975200"/>
      </c:barChart>
      <c:catAx>
        <c:axId val="282964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2975200"/>
        <c:crosses val="autoZero"/>
        <c:auto val="1"/>
        <c:lblAlgn val="ctr"/>
        <c:lblOffset val="100"/>
        <c:noMultiLvlLbl val="0"/>
      </c:catAx>
      <c:valAx>
        <c:axId val="282975200"/>
        <c:scaling>
          <c:orientation val="minMax"/>
          <c:max val="3.5000000000000003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96400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392658971808374"/>
          <c:y val="0.19872555994222724"/>
          <c:w val="0.49093670356239527"/>
          <c:h val="0.6843769528808898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Profil!$B$71:$B$75</c:f>
              <c:strCache>
                <c:ptCount val="5"/>
                <c:pt idx="0">
                  <c:v>Moins de 30 ans</c:v>
                </c:pt>
                <c:pt idx="1">
                  <c:v>30-39 ans</c:v>
                </c:pt>
                <c:pt idx="2">
                  <c:v>40-49 ans</c:v>
                </c:pt>
                <c:pt idx="3">
                  <c:v>50-59 ans</c:v>
                </c:pt>
                <c:pt idx="4">
                  <c:v>60 ans ou plus</c:v>
                </c:pt>
              </c:strCache>
            </c:strRef>
          </c:cat>
          <c:val>
            <c:numRef>
              <c:f>Profil!$C$71:$C$75</c:f>
              <c:numCache>
                <c:formatCode>0.0%</c:formatCode>
                <c:ptCount val="5"/>
                <c:pt idx="0">
                  <c:v>2.17721200245048E-2</c:v>
                </c:pt>
                <c:pt idx="1">
                  <c:v>2.1209635498564802E-2</c:v>
                </c:pt>
                <c:pt idx="2">
                  <c:v>2.1717825524986099E-2</c:v>
                </c:pt>
                <c:pt idx="3">
                  <c:v>1.53952125937289E-2</c:v>
                </c:pt>
                <c:pt idx="4">
                  <c:v>1.46789472747211E-2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4-48B0-A848-5E82674DE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82961760"/>
        <c:axId val="282963440"/>
      </c:barChart>
      <c:catAx>
        <c:axId val="282961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2963440"/>
        <c:crosses val="autoZero"/>
        <c:auto val="1"/>
        <c:lblAlgn val="ctr"/>
        <c:lblOffset val="100"/>
        <c:noMultiLvlLbl val="0"/>
      </c:catAx>
      <c:valAx>
        <c:axId val="282963440"/>
        <c:scaling>
          <c:orientation val="minMax"/>
          <c:max val="3.5000000000000003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961760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409919037856088"/>
          <c:y val="0.11224135538111643"/>
          <c:w val="0.43076411039733942"/>
          <c:h val="0.4273389116912875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Profil!$B$76:$B$79</c:f>
              <c:strCache>
                <c:ptCount val="4"/>
                <c:pt idx="0">
                  <c:v>Personnes en emploi¹</c:v>
                </c:pt>
                <c:pt idx="1">
                  <c:v>Chômeurs</c:v>
                </c:pt>
                <c:pt idx="2">
                  <c:v>Retraités</c:v>
                </c:pt>
                <c:pt idx="3">
                  <c:v>Etudiants et autres inactifs</c:v>
                </c:pt>
              </c:strCache>
            </c:strRef>
          </c:cat>
          <c:val>
            <c:numRef>
              <c:f>Profil!$C$76:$C$79</c:f>
              <c:numCache>
                <c:formatCode>0.0%</c:formatCode>
                <c:ptCount val="4"/>
                <c:pt idx="0">
                  <c:v>1.99364255215762E-2</c:v>
                </c:pt>
                <c:pt idx="1">
                  <c:v>2.1933320106546E-2</c:v>
                </c:pt>
                <c:pt idx="2">
                  <c:v>1.36489537601567E-2</c:v>
                </c:pt>
                <c:pt idx="3">
                  <c:v>1.9530035742887499E-2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B-4B09-8836-3953C0F24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axId val="282965680"/>
        <c:axId val="282969600"/>
      </c:barChart>
      <c:catAx>
        <c:axId val="282965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2969600"/>
        <c:crosses val="autoZero"/>
        <c:auto val="1"/>
        <c:lblAlgn val="ctr"/>
        <c:lblOffset val="100"/>
        <c:noMultiLvlLbl val="0"/>
      </c:catAx>
      <c:valAx>
        <c:axId val="282969600"/>
        <c:scaling>
          <c:orientation val="minMax"/>
          <c:max val="3.5000000000000003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96568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187953200765161"/>
          <c:y val="0.24033677983383536"/>
          <c:w val="0.44699212598425198"/>
          <c:h val="0.6935194214775213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Profil!$B$80:$B$83</c:f>
              <c:strCache>
                <c:ptCount val="4"/>
                <c:pt idx="0">
                  <c:v>Modeste</c:v>
                </c:pt>
                <c:pt idx="1">
                  <c:v>Médian inférieur</c:v>
                </c:pt>
                <c:pt idx="2">
                  <c:v>Médian supérieur</c:v>
                </c:pt>
                <c:pt idx="3">
                  <c:v>Aisé</c:v>
                </c:pt>
              </c:strCache>
            </c:strRef>
          </c:cat>
          <c:val>
            <c:numRef>
              <c:f>Profil!$C$80:$C$83</c:f>
              <c:numCache>
                <c:formatCode>0.0%</c:formatCode>
                <c:ptCount val="4"/>
                <c:pt idx="0">
                  <c:v>1.7474571140988999E-2</c:v>
                </c:pt>
                <c:pt idx="1">
                  <c:v>1.41173100763782E-2</c:v>
                </c:pt>
                <c:pt idx="2">
                  <c:v>1.8537182925231301E-2</c:v>
                </c:pt>
                <c:pt idx="3">
                  <c:v>2.0784840265030899E-2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7-4A8D-8202-D8149CCCE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82968480"/>
        <c:axId val="282977440"/>
      </c:barChart>
      <c:catAx>
        <c:axId val="282968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2977440"/>
        <c:crosses val="autoZero"/>
        <c:auto val="1"/>
        <c:lblAlgn val="ctr"/>
        <c:lblOffset val="100"/>
        <c:noMultiLvlLbl val="0"/>
      </c:catAx>
      <c:valAx>
        <c:axId val="282977440"/>
        <c:scaling>
          <c:orientation val="minMax"/>
          <c:max val="3.5000000000000003E-2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296848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860812852938835"/>
          <c:y val="0.29594497309570172"/>
          <c:w val="0.32462896683369119"/>
          <c:h val="0.59159459883522392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Profil!$B$84:$B$85</c:f>
              <c:strCache>
                <c:ptCount val="2"/>
                <c:pt idx="0">
                  <c:v>QPV</c:v>
                </c:pt>
                <c:pt idx="1">
                  <c:v>Hors QPV</c:v>
                </c:pt>
              </c:strCache>
            </c:strRef>
          </c:cat>
          <c:val>
            <c:numRef>
              <c:f>Profil!$C$84:$C$85</c:f>
              <c:numCache>
                <c:formatCode>0.0%</c:formatCode>
                <c:ptCount val="2"/>
                <c:pt idx="0">
                  <c:v>2.0278283887808099E-2</c:v>
                </c:pt>
                <c:pt idx="1">
                  <c:v>1.7535896705990501E-2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D-41E5-9E4B-143BA5F7B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286408592"/>
        <c:axId val="286411392"/>
      </c:barChart>
      <c:catAx>
        <c:axId val="286408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6411392"/>
        <c:crosses val="autoZero"/>
        <c:auto val="1"/>
        <c:lblAlgn val="ctr"/>
        <c:lblOffset val="100"/>
        <c:noMultiLvlLbl val="0"/>
      </c:catAx>
      <c:valAx>
        <c:axId val="286411392"/>
        <c:scaling>
          <c:orientation val="minMax"/>
          <c:max val="2.5000000000000005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6408592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84890124028603E-2"/>
          <c:y val="0.13303084274219767"/>
          <c:w val="0.8221308218825587"/>
          <c:h val="0.55423833231543873"/>
        </c:manualLayout>
      </c:layout>
      <c:ofPieChart>
        <c:ofPieType val="bar"/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84-45FE-B53A-200B9F826B4E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84-45FE-B53A-200B9F826B4E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84-45FE-B53A-200B9F826B4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84-45FE-B53A-200B9F826B4E}"/>
              </c:ext>
            </c:extLst>
          </c:dPt>
          <c:dPt>
            <c:idx val="4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84-45FE-B53A-200B9F826B4E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84-45FE-B53A-200B9F826B4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84-45FE-B53A-200B9F826B4E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84-45FE-B53A-200B9F826B4E}"/>
                </c:ext>
              </c:extLst>
            </c:dLbl>
            <c:dLbl>
              <c:idx val="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B84-45FE-B53A-200B9F826B4E}"/>
                </c:ext>
              </c:extLst>
            </c:dLbl>
            <c:dLbl>
              <c:idx val="4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84-45FE-B53A-200B9F826B4E}"/>
                </c:ext>
              </c:extLst>
            </c:dLbl>
            <c:dLbl>
              <c:idx val="5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B84-45FE-B53A-200B9F826B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Contexte!$D$44:$D$49</c:f>
              <c:numCache>
                <c:formatCode>0</c:formatCode>
                <c:ptCount val="6"/>
                <c:pt idx="0">
                  <c:v>39.095255423005895</c:v>
                </c:pt>
                <c:pt idx="1">
                  <c:v>25.7484813616441</c:v>
                </c:pt>
                <c:pt idx="2">
                  <c:v>2.0519992263386051</c:v>
                </c:pt>
                <c:pt idx="3">
                  <c:v>9.0956291408096615</c:v>
                </c:pt>
                <c:pt idx="4">
                  <c:v>6.3454942417954197</c:v>
                </c:pt>
                <c:pt idx="5">
                  <c:v>17.663140606406319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B84-45FE-B53A-200B9F826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splitType val="pos"/>
        <c:splitPos val="3"/>
        <c:secondPieSize val="75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70852579047152"/>
          <c:y val="0.11832049304646776"/>
          <c:w val="0.45667875055255258"/>
          <c:h val="0.6695020122484689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Contexte!$A$37:$A$40</c:f>
              <c:strCache>
                <c:ptCount val="4"/>
                <c:pt idx="0">
                  <c:v>Une porte a été forcée/tentée d'être forcée</c:v>
                </c:pt>
                <c:pt idx="1">
                  <c:v>Une fenêtre a été forcée/tentée d'être forcée</c:v>
                </c:pt>
                <c:pt idx="2">
                  <c:v>L'escalade par le balcon, d'une clôture ou d'une grille </c:v>
                </c:pt>
                <c:pt idx="3">
                  <c:v>Une fausse clé ou une clé frauduleusement obtenue</c:v>
                </c:pt>
              </c:strCache>
            </c:strRef>
          </c:cat>
          <c:val>
            <c:numRef>
              <c:f>Contexte!$D$37:$D$40</c:f>
              <c:numCache>
                <c:formatCode>0%</c:formatCode>
                <c:ptCount val="4"/>
                <c:pt idx="0">
                  <c:v>0.64444927436459798</c:v>
                </c:pt>
                <c:pt idx="1">
                  <c:v>0.224882655887858</c:v>
                </c:pt>
                <c:pt idx="2">
                  <c:v>0.17351920876728899</c:v>
                </c:pt>
                <c:pt idx="3">
                  <c:v>3.9701622394219802E-2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1-46B0-A73C-A36128CE7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85566944"/>
        <c:axId val="285566384"/>
      </c:barChart>
      <c:catAx>
        <c:axId val="285566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285566384"/>
        <c:crosses val="autoZero"/>
        <c:auto val="1"/>
        <c:lblAlgn val="ctr"/>
        <c:lblOffset val="100"/>
        <c:noMultiLvlLbl val="0"/>
      </c:catAx>
      <c:valAx>
        <c:axId val="285566384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556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819781885553072E-2"/>
          <c:y val="0.18201581490211813"/>
          <c:w val="0.27324350498968381"/>
          <c:h val="0.6999525401790530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DC-4B96-8772-D2010C1EED52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DC-4B96-8772-D2010C1EED52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DC-4B96-8772-D2010C1EED52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DC-4B96-8772-D2010C1EED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Contexte!$A$51:$A$54</c:f>
              <c:strCache>
                <c:ptCount val="4"/>
                <c:pt idx="0">
                  <c:v>Hiver (janv.-fév. et déc.)</c:v>
                </c:pt>
                <c:pt idx="1">
                  <c:v>Printemps (mars-mai)</c:v>
                </c:pt>
                <c:pt idx="2">
                  <c:v>Été (juin-août)</c:v>
                </c:pt>
                <c:pt idx="3">
                  <c:v>Automne (sept.-nov.)</c:v>
                </c:pt>
              </c:strCache>
            </c:strRef>
          </c:cat>
          <c:val>
            <c:numRef>
              <c:f>Contexte!$B$51:$B$54</c:f>
              <c:numCache>
                <c:formatCode>0</c:formatCode>
                <c:ptCount val="4"/>
                <c:pt idx="0">
                  <c:v>25.26</c:v>
                </c:pt>
                <c:pt idx="1">
                  <c:v>18.46</c:v>
                </c:pt>
                <c:pt idx="2">
                  <c:v>30.36</c:v>
                </c:pt>
                <c:pt idx="3">
                  <c:v>25.93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DC-4B96-8772-D2010C1EE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511109239687283"/>
          <c:y val="0.27976413907165709"/>
          <c:w val="0.55280711404422034"/>
          <c:h val="0.484162082479416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314591946909643E-2"/>
          <c:y val="0.39996147658961989"/>
          <c:w val="0.16309087601673553"/>
          <c:h val="0.40924658129764618"/>
        </c:manualLayout>
      </c:layout>
      <c:pieChart>
        <c:varyColors val="1"/>
        <c:ser>
          <c:idx val="0"/>
          <c:order val="0"/>
          <c:tx>
            <c:v>Cambriolages</c:v>
          </c:tx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4F-4C95-82F3-D13F0416CF4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4F-4C95-82F3-D13F0416CF4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4F-4C95-82F3-D13F0416CF4D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4F-4C95-82F3-D13F0416CF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Prejudice!$B$73:$D$73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Ne sait pas/refus</c:v>
                </c:pt>
              </c:strCache>
            </c:strRef>
          </c:cat>
          <c:val>
            <c:numRef>
              <c:f>Prejudice!$B$76:$D$76</c:f>
              <c:numCache>
                <c:formatCode>0</c:formatCode>
                <c:ptCount val="3"/>
                <c:pt idx="0">
                  <c:v>66.14</c:v>
                </c:pt>
                <c:pt idx="1">
                  <c:v>33.86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4F-4C95-82F3-D13F0416C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42086745845732493"/>
          <c:y val="0.1955840150331403"/>
          <c:w val="0.12833051809117921"/>
          <c:h val="8.195002868426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7883718326677"/>
          <c:y val="0.211991297140489"/>
          <c:w val="0.64946088635472288"/>
          <c:h val="0.7434618041165906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74-4612-A056-E3885F52570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74-4612-A056-E3885F52570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274-4612-A056-E3885F52570E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74-4612-A056-E3885F5257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Prejudice!$B$74:$D$74</c:f>
              <c:numCache>
                <c:formatCode>0</c:formatCode>
                <c:ptCount val="3"/>
                <c:pt idx="0">
                  <c:v>55.9</c:v>
                </c:pt>
                <c:pt idx="1">
                  <c:v>44.1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74-4612-A056-E3885F525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0358958020421"/>
          <c:y val="0.21199105342196678"/>
          <c:w val="0.60519715382398021"/>
          <c:h val="0.7074259009534646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0D-429E-9991-93A2E96EC88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0D-429E-9991-93A2E96EC88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10D-429E-9991-93A2E96EC881}"/>
              </c:ext>
            </c:extLst>
          </c:dPt>
          <c:dLbls>
            <c:dLbl>
              <c:idx val="0"/>
              <c:layout>
                <c:manualLayout>
                  <c:x val="-0.1972618451595286"/>
                  <c:y val="8.7598008371988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0D-429E-9991-93A2E96EC8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0D-429E-9991-93A2E96EC8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Prejudice!$B$75:$D$75</c:f>
              <c:numCache>
                <c:formatCode>0</c:formatCode>
                <c:ptCount val="3"/>
                <c:pt idx="0">
                  <c:v>46.13</c:v>
                </c:pt>
                <c:pt idx="1">
                  <c:v>53.87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0D-429E-9991-93A2E96EC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28919291338582681"/>
          <c:w val="0.880365054368204"/>
          <c:h val="0.453403967886367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Prejudice!$A$60:$A$63</c:f>
              <c:strCache>
                <c:ptCount val="4"/>
                <c:pt idx="0">
                  <c:v>Dans le jardin ou le terrain autour du logement</c:v>
                </c:pt>
                <c:pt idx="1">
                  <c:v>Dans une dépendance non attenante au logement</c:v>
                </c:pt>
                <c:pt idx="2">
                  <c:v>Dans une dépendance attenante au logement</c:v>
                </c:pt>
                <c:pt idx="3">
                  <c:v>Dans le logement lui-même</c:v>
                </c:pt>
              </c:strCache>
            </c:strRef>
          </c:cat>
          <c:val>
            <c:numRef>
              <c:f>Prejudice!$B$60:$B$63</c:f>
              <c:numCache>
                <c:formatCode>0%</c:formatCode>
                <c:ptCount val="4"/>
                <c:pt idx="0">
                  <c:v>7.4822866322975107E-2</c:v>
                </c:pt>
                <c:pt idx="1">
                  <c:v>0.121488234519777</c:v>
                </c:pt>
                <c:pt idx="2">
                  <c:v>0.174154225982113</c:v>
                </c:pt>
                <c:pt idx="3">
                  <c:v>0.65966598877584703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9-4F9F-A26D-E5320D7BB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44371296"/>
        <c:axId val="444372976"/>
      </c:barChart>
      <c:catAx>
        <c:axId val="4443712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44372976"/>
        <c:crosses val="autoZero"/>
        <c:auto val="1"/>
        <c:lblAlgn val="ctr"/>
        <c:lblOffset val="0"/>
        <c:noMultiLvlLbl val="0"/>
      </c:catAx>
      <c:valAx>
        <c:axId val="444372976"/>
        <c:scaling>
          <c:orientation val="minMax"/>
          <c:max val="0.8"/>
          <c:min val="0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371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133350</xdr:rowOff>
    </xdr:from>
    <xdr:to>
      <xdr:col>6</xdr:col>
      <xdr:colOff>647699</xdr:colOff>
      <xdr:row>39</xdr:row>
      <xdr:rowOff>161926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17</xdr:row>
      <xdr:rowOff>76200</xdr:rowOff>
    </xdr:from>
    <xdr:to>
      <xdr:col>0</xdr:col>
      <xdr:colOff>514350</xdr:colOff>
      <xdr:row>17</xdr:row>
      <xdr:rowOff>76200</xdr:rowOff>
    </xdr:to>
    <xdr:cxnSp macro="">
      <xdr:nvCxnSpPr>
        <xdr:cNvPr id="3" name="Connecteur droit 2"/>
        <xdr:cNvCxnSpPr/>
      </xdr:nvCxnSpPr>
      <xdr:spPr>
        <a:xfrm>
          <a:off x="9525" y="3419475"/>
          <a:ext cx="504825" cy="0"/>
        </a:xfrm>
        <a:prstGeom prst="line">
          <a:avLst/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104774</xdr:rowOff>
    </xdr:from>
    <xdr:to>
      <xdr:col>3</xdr:col>
      <xdr:colOff>676275</xdr:colOff>
      <xdr:row>13</xdr:row>
      <xdr:rowOff>142876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514351</xdr:colOff>
      <xdr:row>2</xdr:row>
      <xdr:rowOff>57149</xdr:rowOff>
    </xdr:from>
    <xdr:to>
      <xdr:col>8</xdr:col>
      <xdr:colOff>142875</xdr:colOff>
      <xdr:row>11</xdr:row>
      <xdr:rowOff>95250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152400</xdr:colOff>
      <xdr:row>11</xdr:row>
      <xdr:rowOff>28575</xdr:rowOff>
    </xdr:from>
    <xdr:to>
      <xdr:col>11</xdr:col>
      <xdr:colOff>228600</xdr:colOff>
      <xdr:row>11</xdr:row>
      <xdr:rowOff>74294</xdr:rowOff>
    </xdr:to>
    <xdr:sp macro="" textlink="">
      <xdr:nvSpPr>
        <xdr:cNvPr id="4" name="ZoneTexte 3"/>
        <xdr:cNvSpPr txBox="1"/>
      </xdr:nvSpPr>
      <xdr:spPr>
        <a:xfrm>
          <a:off x="8534400" y="2228850"/>
          <a:ext cx="762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3</xdr:col>
      <xdr:colOff>685800</xdr:colOff>
      <xdr:row>10</xdr:row>
      <xdr:rowOff>38100</xdr:rowOff>
    </xdr:from>
    <xdr:to>
      <xdr:col>8</xdr:col>
      <xdr:colOff>76200</xdr:colOff>
      <xdr:row>19</xdr:row>
      <xdr:rowOff>19050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12</xdr:row>
      <xdr:rowOff>152400</xdr:rowOff>
    </xdr:from>
    <xdr:to>
      <xdr:col>4</xdr:col>
      <xdr:colOff>133350</xdr:colOff>
      <xdr:row>23</xdr:row>
      <xdr:rowOff>133350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152400</xdr:colOff>
      <xdr:row>24</xdr:row>
      <xdr:rowOff>28575</xdr:rowOff>
    </xdr:from>
    <xdr:to>
      <xdr:col>11</xdr:col>
      <xdr:colOff>228600</xdr:colOff>
      <xdr:row>24</xdr:row>
      <xdr:rowOff>74294</xdr:rowOff>
    </xdr:to>
    <xdr:sp macro="" textlink="">
      <xdr:nvSpPr>
        <xdr:cNvPr id="7" name="ZoneTexte 6"/>
        <xdr:cNvSpPr txBox="1"/>
      </xdr:nvSpPr>
      <xdr:spPr>
        <a:xfrm>
          <a:off x="8534400" y="4514850"/>
          <a:ext cx="762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26</xdr:row>
      <xdr:rowOff>114299</xdr:rowOff>
    </xdr:from>
    <xdr:to>
      <xdr:col>3</xdr:col>
      <xdr:colOff>619124</xdr:colOff>
      <xdr:row>35</xdr:row>
      <xdr:rowOff>57149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609601</xdr:colOff>
      <xdr:row>26</xdr:row>
      <xdr:rowOff>123825</xdr:rowOff>
    </xdr:from>
    <xdr:to>
      <xdr:col>7</xdr:col>
      <xdr:colOff>752475</xdr:colOff>
      <xdr:row>38</xdr:row>
      <xdr:rowOff>9525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761999</xdr:colOff>
      <xdr:row>33</xdr:row>
      <xdr:rowOff>152400</xdr:rowOff>
    </xdr:from>
    <xdr:to>
      <xdr:col>8</xdr:col>
      <xdr:colOff>47624</xdr:colOff>
      <xdr:row>40</xdr:row>
      <xdr:rowOff>114300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171451</xdr:colOff>
      <xdr:row>2</xdr:row>
      <xdr:rowOff>133350</xdr:rowOff>
    </xdr:from>
    <xdr:to>
      <xdr:col>4</xdr:col>
      <xdr:colOff>209551</xdr:colOff>
      <xdr:row>3</xdr:row>
      <xdr:rowOff>180977</xdr:rowOff>
    </xdr:to>
    <xdr:sp macro="" textlink="">
      <xdr:nvSpPr>
        <xdr:cNvPr id="11" name="ZoneTexte 1"/>
        <xdr:cNvSpPr txBox="1"/>
      </xdr:nvSpPr>
      <xdr:spPr>
        <a:xfrm>
          <a:off x="171451" y="619125"/>
          <a:ext cx="3086100" cy="238127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Zone d'études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et d'</a:t>
          </a:r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aménagement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du territoire (ZEAT)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4</xdr:col>
      <xdr:colOff>104775</xdr:colOff>
      <xdr:row>18</xdr:row>
      <xdr:rowOff>66675</xdr:rowOff>
    </xdr:from>
    <xdr:to>
      <xdr:col>7</xdr:col>
      <xdr:colOff>647700</xdr:colOff>
      <xdr:row>22</xdr:row>
      <xdr:rowOff>171451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0.3893</cdr:x>
      <cdr:y>0.04916</cdr:y>
    </cdr:from>
    <cdr:to>
      <cdr:x>0.78274</cdr:x>
      <cdr:y>0.16338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35264" y="95054"/>
          <a:ext cx="1652654" cy="22085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Taille de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l'agglomération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0.2963</cdr:x>
      <cdr:y>0.05907</cdr:y>
    </cdr:from>
    <cdr:to>
      <cdr:x>0.69772</cdr:x>
      <cdr:y>0.20513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77722" y="109715"/>
          <a:ext cx="1189116" cy="27128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Type de logement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0.22086</cdr:x>
      <cdr:y>0.06504</cdr:y>
    </cdr:from>
    <cdr:to>
      <cdr:x>0.79448</cdr:x>
      <cdr:y>0.17926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85805" y="149308"/>
          <a:ext cx="1781176" cy="2621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Type d'habitat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environnant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0.15273</cdr:x>
      <cdr:y>0.04658</cdr:y>
    </cdr:from>
    <cdr:to>
      <cdr:x>0.96066</cdr:x>
      <cdr:y>0.20304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43687" y="87410"/>
          <a:ext cx="2347137" cy="29358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Âge de la personne de référence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0.02087</cdr:y>
    </cdr:from>
    <cdr:to>
      <cdr:x>1</cdr:x>
      <cdr:y>0.1069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57647"/>
          <a:ext cx="2905125" cy="23762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Statut d'activité de la personne de référence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0.25</cdr:x>
      <cdr:y>0.06974</cdr:y>
    </cdr:from>
    <cdr:to>
      <cdr:x>0.83616</cdr:x>
      <cdr:y>0.20713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52475" y="94331"/>
          <a:ext cx="1764283" cy="1858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Niveau de vie du ménage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0.11111</cdr:x>
      <cdr:y>0.07278</cdr:y>
    </cdr:from>
    <cdr:to>
      <cdr:x>0.86195</cdr:x>
      <cdr:y>0.28571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14326" y="63080"/>
          <a:ext cx="2124073" cy="18457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Quartiers prioritaires de la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ville (QPV)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47625</xdr:rowOff>
    </xdr:from>
    <xdr:to>
      <xdr:col>0</xdr:col>
      <xdr:colOff>504825</xdr:colOff>
      <xdr:row>22</xdr:row>
      <xdr:rowOff>47625</xdr:rowOff>
    </xdr:to>
    <xdr:cxnSp macro="">
      <xdr:nvCxnSpPr>
        <xdr:cNvPr id="2" name="Connecteur droit 1"/>
        <xdr:cNvCxnSpPr/>
      </xdr:nvCxnSpPr>
      <xdr:spPr>
        <a:xfrm>
          <a:off x="0" y="4676775"/>
          <a:ext cx="504825" cy="0"/>
        </a:xfrm>
        <a:prstGeom prst="line">
          <a:avLst/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15</xdr:row>
      <xdr:rowOff>61912</xdr:rowOff>
    </xdr:from>
    <xdr:to>
      <xdr:col>6</xdr:col>
      <xdr:colOff>0</xdr:colOff>
      <xdr:row>26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13</xdr:row>
      <xdr:rowOff>95253</xdr:rowOff>
    </xdr:from>
    <xdr:to>
      <xdr:col>6</xdr:col>
      <xdr:colOff>238125</xdr:colOff>
      <xdr:row>22</xdr:row>
      <xdr:rowOff>28575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133349</xdr:colOff>
      <xdr:row>13</xdr:row>
      <xdr:rowOff>104775</xdr:rowOff>
    </xdr:from>
    <xdr:ext cx="1809751" cy="357662"/>
    <xdr:sp macro="" textlink="">
      <xdr:nvSpPr>
        <xdr:cNvPr id="6" name="ZoneTexte 5"/>
        <xdr:cNvSpPr txBox="1"/>
      </xdr:nvSpPr>
      <xdr:spPr>
        <a:xfrm>
          <a:off x="3895724" y="3095625"/>
          <a:ext cx="1809751" cy="357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Le (ou les) membre(s) du ménage présent(s) a (ont)...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twoCellAnchor>
    <xdr:from>
      <xdr:col>0</xdr:col>
      <xdr:colOff>85725</xdr:colOff>
      <xdr:row>3</xdr:row>
      <xdr:rowOff>19050</xdr:rowOff>
    </xdr:from>
    <xdr:to>
      <xdr:col>8</xdr:col>
      <xdr:colOff>152400</xdr:colOff>
      <xdr:row>10</xdr:row>
      <xdr:rowOff>133350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133349</xdr:colOff>
      <xdr:row>15</xdr:row>
      <xdr:rowOff>9525</xdr:rowOff>
    </xdr:from>
    <xdr:to>
      <xdr:col>8</xdr:col>
      <xdr:colOff>19048</xdr:colOff>
      <xdr:row>19</xdr:row>
      <xdr:rowOff>129748</xdr:rowOff>
    </xdr:to>
    <xdr:grpSp>
      <xdr:nvGrpSpPr>
        <xdr:cNvPr id="8" name="Groupe 7"/>
        <xdr:cNvGrpSpPr/>
      </xdr:nvGrpSpPr>
      <xdr:grpSpPr>
        <a:xfrm>
          <a:off x="133349" y="3419475"/>
          <a:ext cx="5905499" cy="882223"/>
          <a:chOff x="133349" y="3305175"/>
          <a:chExt cx="5962650" cy="882223"/>
        </a:xfrm>
      </xdr:grpSpPr>
      <xdr:sp macro="" textlink="">
        <xdr:nvSpPr>
          <xdr:cNvPr id="9" name="Rectangle 8"/>
          <xdr:cNvSpPr/>
        </xdr:nvSpPr>
        <xdr:spPr>
          <a:xfrm>
            <a:off x="133349" y="3381376"/>
            <a:ext cx="54000" cy="54000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" name="ZoneTexte 9"/>
          <xdr:cNvSpPr txBox="1"/>
        </xdr:nvSpPr>
        <xdr:spPr>
          <a:xfrm>
            <a:off x="180975" y="3305175"/>
            <a:ext cx="2064155" cy="2249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90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cs typeface="Albany AMT" panose="020B0604020202020204" pitchFamily="34" charset="0"/>
              </a:rPr>
              <a:t>Un membre du ménage était présent</a:t>
            </a:r>
          </a:p>
        </xdr:txBody>
      </xdr:sp>
      <xdr:sp macro="" textlink="">
        <xdr:nvSpPr>
          <xdr:cNvPr id="11" name="Rectangle 10"/>
          <xdr:cNvSpPr/>
        </xdr:nvSpPr>
        <xdr:spPr>
          <a:xfrm>
            <a:off x="133350" y="3571875"/>
            <a:ext cx="54000" cy="54000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2" name="ZoneTexte 11"/>
          <xdr:cNvSpPr txBox="1"/>
        </xdr:nvSpPr>
        <xdr:spPr>
          <a:xfrm>
            <a:off x="180975" y="3486150"/>
            <a:ext cx="2308068" cy="2249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90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cs typeface="Albany AMT" panose="020B0604020202020204" pitchFamily="34" charset="0"/>
              </a:rPr>
              <a:t>Aucun membre du ménage n'était présent</a:t>
            </a:r>
          </a:p>
        </xdr:txBody>
      </xdr:sp>
      <xdr:sp macro="" textlink="">
        <xdr:nvSpPr>
          <xdr:cNvPr id="13" name="Rectangle 12"/>
          <xdr:cNvSpPr/>
        </xdr:nvSpPr>
        <xdr:spPr>
          <a:xfrm>
            <a:off x="133350" y="3762375"/>
            <a:ext cx="54000" cy="54000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" name="ZoneTexte 13"/>
          <xdr:cNvSpPr txBox="1"/>
        </xdr:nvSpPr>
        <xdr:spPr>
          <a:xfrm>
            <a:off x="180975" y="3648075"/>
            <a:ext cx="2020068" cy="3576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fr-FR" sz="90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cs typeface="Albany AMT" panose="020B0604020202020204" pitchFamily="34" charset="0"/>
              </a:rPr>
              <a:t>Le logement était temporairement</a:t>
            </a:r>
            <a:r>
              <a:rPr lang="fr-FR" sz="9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cs typeface="Albany AMT" panose="020B0604020202020204" pitchFamily="34" charset="0"/>
              </a:rPr>
              <a:t> inhabité (vacances, ...)</a:t>
            </a:r>
            <a:endPara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endParaRPr>
          </a:p>
        </xdr:txBody>
      </xdr:sp>
      <xdr:sp macro="" textlink="">
        <xdr:nvSpPr>
          <xdr:cNvPr id="15" name="Rectangle 14"/>
          <xdr:cNvSpPr/>
        </xdr:nvSpPr>
        <xdr:spPr>
          <a:xfrm>
            <a:off x="142875" y="4048125"/>
            <a:ext cx="54000" cy="5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" name="ZoneTexte 15"/>
          <xdr:cNvSpPr txBox="1"/>
        </xdr:nvSpPr>
        <xdr:spPr>
          <a:xfrm>
            <a:off x="190500" y="3962400"/>
            <a:ext cx="1095556" cy="2249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90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cs typeface="Albany AMT" panose="020B0604020202020204" pitchFamily="34" charset="0"/>
              </a:rPr>
              <a:t>Ne sait pas/Refus</a:t>
            </a:r>
          </a:p>
        </xdr:txBody>
      </xdr:sp>
      <xdr:sp macro="" textlink="">
        <xdr:nvSpPr>
          <xdr:cNvPr id="17" name="ZoneTexte 24"/>
          <xdr:cNvSpPr txBox="1"/>
        </xdr:nvSpPr>
        <xdr:spPr>
          <a:xfrm>
            <a:off x="4400550" y="3381375"/>
            <a:ext cx="1457325" cy="2249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fr-FR" sz="90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cs typeface="Albany AMT" panose="020B0604020202020204" pitchFamily="34" charset="0"/>
              </a:rPr>
              <a:t>... vu un</a:t>
            </a:r>
            <a:r>
              <a:rPr lang="fr-FR" sz="9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cs typeface="Albany AMT" panose="020B0604020202020204" pitchFamily="34" charset="0"/>
              </a:rPr>
              <a:t> ou d</a:t>
            </a:r>
            <a:r>
              <a:rPr lang="fr-FR" sz="90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cs typeface="Albany AMT" panose="020B0604020202020204" pitchFamily="34" charset="0"/>
              </a:rPr>
              <a:t>es auteurs</a:t>
            </a:r>
          </a:p>
        </xdr:txBody>
      </xdr:sp>
      <xdr:sp macro="" textlink="">
        <xdr:nvSpPr>
          <xdr:cNvPr id="18" name="ZoneTexte 24"/>
          <xdr:cNvSpPr txBox="1"/>
        </xdr:nvSpPr>
        <xdr:spPr>
          <a:xfrm>
            <a:off x="4410074" y="3581399"/>
            <a:ext cx="1685925" cy="2190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fr-FR" sz="90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cs typeface="Albany AMT" panose="020B0604020202020204" pitchFamily="34" charset="0"/>
              </a:rPr>
              <a:t>... entendu un</a:t>
            </a:r>
            <a:r>
              <a:rPr lang="fr-FR" sz="9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cs typeface="Albany AMT" panose="020B0604020202020204" pitchFamily="34" charset="0"/>
              </a:rPr>
              <a:t> ou d</a:t>
            </a:r>
            <a:r>
              <a:rPr lang="fr-FR" sz="90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cs typeface="Albany AMT" panose="020B0604020202020204" pitchFamily="34" charset="0"/>
              </a:rPr>
              <a:t>es auteurs</a:t>
            </a:r>
          </a:p>
        </xdr:txBody>
      </xdr:sp>
      <xdr:sp macro="" textlink="">
        <xdr:nvSpPr>
          <xdr:cNvPr id="19" name="ZoneTexte 24"/>
          <xdr:cNvSpPr txBox="1"/>
        </xdr:nvSpPr>
        <xdr:spPr>
          <a:xfrm>
            <a:off x="4419600" y="3810000"/>
            <a:ext cx="1600200" cy="3576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fr-FR" sz="90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cs typeface="Albany AMT" panose="020B0604020202020204" pitchFamily="34" charset="0"/>
              </a:rPr>
              <a:t>... ni vu ni entendu le</a:t>
            </a:r>
            <a:r>
              <a:rPr lang="fr-FR" sz="9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cs typeface="Albany AMT" panose="020B0604020202020204" pitchFamily="34" charset="0"/>
              </a:rPr>
              <a:t> ou les </a:t>
            </a:r>
            <a:r>
              <a:rPr lang="fr-FR" sz="90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cs typeface="Albany AMT" panose="020B0604020202020204" pitchFamily="34" charset="0"/>
              </a:rPr>
              <a:t>auteurs</a:t>
            </a:r>
          </a:p>
        </xdr:txBody>
      </xdr:sp>
    </xdr:grpSp>
    <xdr:clientData/>
  </xdr:twoCellAnchor>
  <xdr:twoCellAnchor>
    <xdr:from>
      <xdr:col>2</xdr:col>
      <xdr:colOff>47625</xdr:colOff>
      <xdr:row>22</xdr:row>
      <xdr:rowOff>304800</xdr:rowOff>
    </xdr:from>
    <xdr:to>
      <xdr:col>6</xdr:col>
      <xdr:colOff>600075</xdr:colOff>
      <xdr:row>28</xdr:row>
      <xdr:rowOff>66675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371475</xdr:colOff>
      <xdr:row>2</xdr:row>
      <xdr:rowOff>123825</xdr:rowOff>
    </xdr:from>
    <xdr:to>
      <xdr:col>7</xdr:col>
      <xdr:colOff>428625</xdr:colOff>
      <xdr:row>5</xdr:row>
      <xdr:rowOff>7435</xdr:rowOff>
    </xdr:to>
    <xdr:sp macro="" textlink="">
      <xdr:nvSpPr>
        <xdr:cNvPr id="2" name="ZoneTexte 1"/>
        <xdr:cNvSpPr txBox="1"/>
      </xdr:nvSpPr>
      <xdr:spPr>
        <a:xfrm>
          <a:off x="371475" y="609600"/>
          <a:ext cx="5324475" cy="464635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Quel procédé a été utilisé pour entrer ou tenter d'entrer ? »   </a:t>
          </a:r>
          <a:r>
            <a:rPr lang="fr-FR" sz="900" i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Plusieurs réponses possibles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142875</xdr:rowOff>
    </xdr:from>
    <xdr:to>
      <xdr:col>7</xdr:col>
      <xdr:colOff>628650</xdr:colOff>
      <xdr:row>13</xdr:row>
      <xdr:rowOff>190500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85726</xdr:colOff>
      <xdr:row>5</xdr:row>
      <xdr:rowOff>0</xdr:rowOff>
    </xdr:from>
    <xdr:to>
      <xdr:col>7</xdr:col>
      <xdr:colOff>104775</xdr:colOff>
      <xdr:row>11</xdr:row>
      <xdr:rowOff>142875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504826</xdr:colOff>
      <xdr:row>4</xdr:row>
      <xdr:rowOff>180975</xdr:rowOff>
    </xdr:from>
    <xdr:to>
      <xdr:col>4</xdr:col>
      <xdr:colOff>581025</xdr:colOff>
      <xdr:row>11</xdr:row>
      <xdr:rowOff>180975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4</xdr:col>
      <xdr:colOff>323850</xdr:colOff>
      <xdr:row>40</xdr:row>
      <xdr:rowOff>85725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95251</xdr:colOff>
      <xdr:row>15</xdr:row>
      <xdr:rowOff>171450</xdr:rowOff>
    </xdr:from>
    <xdr:to>
      <xdr:col>7</xdr:col>
      <xdr:colOff>657226</xdr:colOff>
      <xdr:row>34</xdr:row>
      <xdr:rowOff>133350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219076</xdr:colOff>
      <xdr:row>25</xdr:row>
      <xdr:rowOff>152400</xdr:rowOff>
    </xdr:from>
    <xdr:to>
      <xdr:col>9</xdr:col>
      <xdr:colOff>152401</xdr:colOff>
      <xdr:row>37</xdr:row>
      <xdr:rowOff>66675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9525</xdr:colOff>
      <xdr:row>26</xdr:row>
      <xdr:rowOff>28575</xdr:rowOff>
    </xdr:from>
    <xdr:to>
      <xdr:col>8</xdr:col>
      <xdr:colOff>47625</xdr:colOff>
      <xdr:row>28</xdr:row>
      <xdr:rowOff>28575</xdr:rowOff>
    </xdr:to>
    <xdr:sp macro="" textlink="">
      <xdr:nvSpPr>
        <xdr:cNvPr id="13" name="ZoneTexte 1"/>
        <xdr:cNvSpPr txBox="1"/>
      </xdr:nvSpPr>
      <xdr:spPr>
        <a:xfrm>
          <a:off x="3771900" y="5534025"/>
          <a:ext cx="2295525" cy="381000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À combien estimez-vous la valeur des objets volés ? »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0.35398</cdr:x>
      <cdr:y>0.8079</cdr:y>
    </cdr:from>
    <cdr:to>
      <cdr:x>0.5547</cdr:x>
      <cdr:y>0.95232</cdr:y>
    </cdr:to>
    <cdr:sp macro="" textlink="">
      <cdr:nvSpPr>
        <cdr:cNvPr id="2" name="ZoneTexte 23"/>
        <cdr:cNvSpPr txBox="1"/>
      </cdr:nvSpPr>
      <cdr:spPr>
        <a:xfrm xmlns:a="http://schemas.openxmlformats.org/drawingml/2006/main">
          <a:off x="2016265" y="2000764"/>
          <a:ext cx="1143262" cy="35766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Ménages victimes </a:t>
          </a:r>
        </a:p>
        <a:p xmlns:a="http://schemas.openxmlformats.org/drawingml/2006/main">
          <a:pPr algn="ctr"/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d'une tentative (%)</a:t>
          </a:r>
        </a:p>
      </cdr:txBody>
    </cdr:sp>
  </cdr:relSizeAnchor>
  <cdr:relSizeAnchor xmlns:cdr="http://schemas.openxmlformats.org/drawingml/2006/chartDrawing">
    <cdr:from>
      <cdr:x>0</cdr:x>
      <cdr:y>0.80427</cdr:y>
    </cdr:from>
    <cdr:to>
      <cdr:x>0.25753</cdr:x>
      <cdr:y>0.94869</cdr:y>
    </cdr:to>
    <cdr:sp macro="" textlink="">
      <cdr:nvSpPr>
        <cdr:cNvPr id="6" name="ZoneTexte 23"/>
        <cdr:cNvSpPr txBox="1"/>
      </cdr:nvSpPr>
      <cdr:spPr>
        <a:xfrm xmlns:a="http://schemas.openxmlformats.org/drawingml/2006/main">
          <a:off x="0" y="1991775"/>
          <a:ext cx="1466878" cy="35766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Ménages victimes d'un cambriolage</a:t>
          </a:r>
          <a:r>
            <a:rPr lang="fr-FR" sz="9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(%)</a:t>
          </a:r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0.01716</cdr:x>
      <cdr:y>0.05987</cdr:y>
    </cdr:from>
    <cdr:to>
      <cdr:x>0.96488</cdr:x>
      <cdr:y>0.20233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97743" y="148268"/>
          <a:ext cx="5398182" cy="35280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Une porte, une fenêtre ou d'autres objets de votre logement </a:t>
          </a:r>
        </a:p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ont-ils été détruits ou dégradés lors du cambriolage? »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 xmlns:a="http://schemas.openxmlformats.org/drawingml/2006/main">
          <a:pPr algn="ctr"/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0.61779</cdr:x>
      <cdr:y>0.80427</cdr:y>
    </cdr:from>
    <cdr:to>
      <cdr:x>0.97826</cdr:x>
      <cdr:y>0.94869</cdr:y>
    </cdr:to>
    <cdr:sp macro="" textlink="">
      <cdr:nvSpPr>
        <cdr:cNvPr id="8" name="ZoneTexte 23"/>
        <cdr:cNvSpPr txBox="1"/>
      </cdr:nvSpPr>
      <cdr:spPr>
        <a:xfrm xmlns:a="http://schemas.openxmlformats.org/drawingml/2006/main">
          <a:off x="3518901" y="1991775"/>
          <a:ext cx="2053219" cy="35766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Ménages victimes d'un cambriolage ou d'une tentative (%)</a:t>
          </a:r>
        </a:p>
      </cdr:txBody>
    </cdr:sp>
  </cdr:relSizeAnchor>
  <cdr:relSizeAnchor xmlns:cdr="http://schemas.openxmlformats.org/drawingml/2006/chartDrawing">
    <cdr:from>
      <cdr:x>0.1603</cdr:x>
      <cdr:y>0.45707</cdr:y>
    </cdr:from>
    <cdr:to>
      <cdr:x>0.26261</cdr:x>
      <cdr:y>0.54781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913061" y="1144995"/>
          <a:ext cx="582752" cy="22731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900" b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1 100 €</a:t>
          </a:r>
        </a:p>
      </cdr:txBody>
    </cdr:sp>
  </cdr:relSizeAnchor>
  <cdr:relSizeAnchor xmlns:cdr="http://schemas.openxmlformats.org/drawingml/2006/chartDrawing">
    <cdr:from>
      <cdr:x>0.18227</cdr:x>
      <cdr:y>0.2732</cdr:y>
    </cdr:from>
    <cdr:to>
      <cdr:x>0.83779</cdr:x>
      <cdr:y>0.36595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1038201" y="668773"/>
          <a:ext cx="3733809" cy="22704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€ : Montant</a:t>
          </a:r>
          <a:r>
            <a:rPr lang="fr-FR" sz="900" b="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moyen des dégradations (pour les ménages qui en ont subi)</a:t>
          </a:r>
          <a:r>
            <a:rPr lang="fr-FR" sz="900" b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0.67091</cdr:x>
      <cdr:y>0.3383</cdr:y>
    </cdr:from>
    <cdr:to>
      <cdr:x>1</cdr:x>
      <cdr:y>0.50332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022466" y="438235"/>
          <a:ext cx="501533" cy="21376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860 €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0.63035</cdr:x>
      <cdr:y>0.31259</cdr:y>
    </cdr:from>
    <cdr:to>
      <cdr:x>0.95944</cdr:x>
      <cdr:y>0.4776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96677" y="419816"/>
          <a:ext cx="520341" cy="22161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520 €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0.18644</cdr:x>
      <cdr:y>0.19864</cdr:y>
    </cdr:from>
    <cdr:to>
      <cdr:x>0.87449</cdr:x>
      <cdr:y>0.35764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21535" y="514638"/>
          <a:ext cx="2293787" cy="41193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Où se trouvaient les objets volés ? » </a:t>
          </a:r>
        </a:p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 i="1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Plusieurs réponses possibles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 xmlns:a="http://schemas.openxmlformats.org/drawingml/2006/main"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0.14613</cdr:x>
      <cdr:y>0.05516</cdr:y>
    </cdr:from>
    <cdr:to>
      <cdr:x>0.81288</cdr:x>
      <cdr:y>0.11541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51814" y="207014"/>
          <a:ext cx="3886686" cy="22611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Que vous a-t-on volé ? » </a:t>
          </a:r>
          <a:r>
            <a:rPr lang="fr-FR" sz="900" b="0" i="1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Plusieurs réponses possibles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 xmlns:a="http://schemas.openxmlformats.org/drawingml/2006/main"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6</xdr:row>
      <xdr:rowOff>133350</xdr:rowOff>
    </xdr:from>
    <xdr:to>
      <xdr:col>4</xdr:col>
      <xdr:colOff>0</xdr:colOff>
      <xdr:row>16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</xdr:row>
      <xdr:rowOff>61912</xdr:rowOff>
    </xdr:from>
    <xdr:to>
      <xdr:col>6</xdr:col>
      <xdr:colOff>152400</xdr:colOff>
      <xdr:row>16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333375</xdr:colOff>
      <xdr:row>20</xdr:row>
      <xdr:rowOff>133350</xdr:rowOff>
    </xdr:from>
    <xdr:to>
      <xdr:col>4</xdr:col>
      <xdr:colOff>590550</xdr:colOff>
      <xdr:row>33</xdr:row>
      <xdr:rowOff>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628650</xdr:colOff>
      <xdr:row>21</xdr:row>
      <xdr:rowOff>61912</xdr:rowOff>
    </xdr:from>
    <xdr:to>
      <xdr:col>7</xdr:col>
      <xdr:colOff>0</xdr:colOff>
      <xdr:row>33</xdr:row>
      <xdr:rowOff>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223837</xdr:colOff>
      <xdr:row>19</xdr:row>
      <xdr:rowOff>76200</xdr:rowOff>
    </xdr:from>
    <xdr:to>
      <xdr:col>7</xdr:col>
      <xdr:colOff>66676</xdr:colOff>
      <xdr:row>32</xdr:row>
      <xdr:rowOff>47624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2</xdr:col>
      <xdr:colOff>819150</xdr:colOff>
      <xdr:row>13</xdr:row>
      <xdr:rowOff>47625</xdr:rowOff>
    </xdr:from>
    <xdr:ext cx="1190626" cy="490327"/>
    <xdr:sp macro="" textlink="">
      <xdr:nvSpPr>
        <xdr:cNvPr id="8" name="ZoneTexte 7"/>
        <xdr:cNvSpPr txBox="1"/>
      </xdr:nvSpPr>
      <xdr:spPr>
        <a:xfrm>
          <a:off x="2514600" y="3200400"/>
          <a:ext cx="1190626" cy="49032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FR" sz="900" b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Ménages victimes d'un cambriolage</a:t>
          </a:r>
          <a:r>
            <a:rPr lang="fr-FR" sz="900" b="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ou d'une tentative</a:t>
          </a:r>
          <a:endParaRPr lang="fr-FR" sz="900" b="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twoCellAnchor>
    <xdr:from>
      <xdr:col>0</xdr:col>
      <xdr:colOff>142875</xdr:colOff>
      <xdr:row>2</xdr:row>
      <xdr:rowOff>171450</xdr:rowOff>
    </xdr:from>
    <xdr:to>
      <xdr:col>6</xdr:col>
      <xdr:colOff>709614</xdr:colOff>
      <xdr:row>14</xdr:row>
      <xdr:rowOff>123825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447675</xdr:colOff>
      <xdr:row>13</xdr:row>
      <xdr:rowOff>38100</xdr:rowOff>
    </xdr:from>
    <xdr:to>
      <xdr:col>2</xdr:col>
      <xdr:colOff>790576</xdr:colOff>
      <xdr:row>15</xdr:row>
      <xdr:rowOff>14762</xdr:rowOff>
    </xdr:to>
    <xdr:sp macro="" textlink="">
      <xdr:nvSpPr>
        <xdr:cNvPr id="11" name="ZoneTexte 7"/>
        <xdr:cNvSpPr txBox="1"/>
      </xdr:nvSpPr>
      <xdr:spPr>
        <a:xfrm>
          <a:off x="1295400" y="3190875"/>
          <a:ext cx="1190626" cy="3576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900" b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Ménages victimes </a:t>
          </a:r>
          <a:r>
            <a:rPr lang="fr-FR" sz="900" b="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d'une tentative</a:t>
          </a:r>
          <a:endParaRPr lang="fr-FR" sz="900" b="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0</xdr:col>
      <xdr:colOff>85725</xdr:colOff>
      <xdr:row>13</xdr:row>
      <xdr:rowOff>38100</xdr:rowOff>
    </xdr:from>
    <xdr:to>
      <xdr:col>1</xdr:col>
      <xdr:colOff>428626</xdr:colOff>
      <xdr:row>15</xdr:row>
      <xdr:rowOff>14762</xdr:rowOff>
    </xdr:to>
    <xdr:sp macro="" textlink="">
      <xdr:nvSpPr>
        <xdr:cNvPr id="12" name="ZoneTexte 7"/>
        <xdr:cNvSpPr txBox="1"/>
      </xdr:nvSpPr>
      <xdr:spPr>
        <a:xfrm>
          <a:off x="85725" y="3190875"/>
          <a:ext cx="1190626" cy="3576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fr-FR" sz="900" b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Ménages victimes d'un cambriolage</a:t>
          </a:r>
          <a:r>
            <a:rPr lang="fr-FR" sz="900" b="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</a:t>
          </a:r>
          <a:endParaRPr lang="fr-FR" sz="900" b="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2</xdr:col>
      <xdr:colOff>790575</xdr:colOff>
      <xdr:row>30</xdr:row>
      <xdr:rowOff>123825</xdr:rowOff>
    </xdr:from>
    <xdr:to>
      <xdr:col>4</xdr:col>
      <xdr:colOff>285751</xdr:colOff>
      <xdr:row>33</xdr:row>
      <xdr:rowOff>42652</xdr:rowOff>
    </xdr:to>
    <xdr:sp macro="" textlink="">
      <xdr:nvSpPr>
        <xdr:cNvPr id="13" name="ZoneTexte 7"/>
        <xdr:cNvSpPr txBox="1"/>
      </xdr:nvSpPr>
      <xdr:spPr>
        <a:xfrm>
          <a:off x="2486025" y="6753225"/>
          <a:ext cx="1190626" cy="49032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900" b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Ménages victimes d'un cambriolage</a:t>
          </a:r>
          <a:r>
            <a:rPr lang="fr-FR" sz="900" b="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ou d'une tentative</a:t>
          </a:r>
          <a:endParaRPr lang="fr-FR" sz="900" b="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workbookViewId="0">
      <selection activeCell="A51" sqref="A51"/>
    </sheetView>
  </sheetViews>
  <sheetFormatPr baseColWidth="10" defaultRowHeight="15"/>
  <cols>
    <col min="1" max="1" width="45.85546875" customWidth="1"/>
    <col min="2" max="2" width="8.7109375" style="55" customWidth="1"/>
    <col min="3" max="3" width="2.85546875" style="55" customWidth="1"/>
    <col min="4" max="7" width="8.7109375" style="55" customWidth="1"/>
  </cols>
  <sheetData>
    <row r="1" spans="1:10" ht="11.1" customHeight="1">
      <c r="A1" s="2"/>
      <c r="B1" s="96"/>
      <c r="C1" s="96"/>
      <c r="D1" s="96"/>
      <c r="E1" s="96"/>
      <c r="F1" s="96"/>
      <c r="G1" s="96"/>
    </row>
    <row r="2" spans="1:10" ht="27.95" customHeight="1">
      <c r="A2" s="102" t="s">
        <v>106</v>
      </c>
      <c r="B2" s="102"/>
      <c r="C2" s="102"/>
      <c r="D2" s="102"/>
      <c r="E2" s="102"/>
      <c r="F2" s="102"/>
      <c r="G2" s="102"/>
    </row>
    <row r="3" spans="1:10" ht="15" customHeight="1">
      <c r="A3" s="69"/>
      <c r="B3" s="76">
        <v>2006</v>
      </c>
      <c r="C3" s="76" t="s">
        <v>141</v>
      </c>
      <c r="D3" s="76">
        <v>2014</v>
      </c>
      <c r="E3" s="76">
        <v>2015</v>
      </c>
      <c r="F3" s="76">
        <v>2016</v>
      </c>
      <c r="G3" s="76">
        <v>2017</v>
      </c>
    </row>
    <row r="4" spans="1:10" ht="15" customHeight="1">
      <c r="A4" s="70" t="s">
        <v>77</v>
      </c>
      <c r="B4" s="77">
        <v>209970.2</v>
      </c>
      <c r="C4" s="77" t="s">
        <v>141</v>
      </c>
      <c r="D4" s="77">
        <v>255490.1</v>
      </c>
      <c r="E4" s="77">
        <v>232250.1</v>
      </c>
      <c r="F4" s="77">
        <v>232773.9</v>
      </c>
      <c r="G4" s="77">
        <v>291865</v>
      </c>
    </row>
    <row r="5" spans="1:10" ht="15" customHeight="1">
      <c r="A5" s="71" t="s">
        <v>138</v>
      </c>
      <c r="B5" s="78">
        <v>0.79457378935273704</v>
      </c>
      <c r="C5" s="78"/>
      <c r="D5" s="78">
        <v>0.90363084453852505</v>
      </c>
      <c r="E5" s="78">
        <v>0.81475531233390297</v>
      </c>
      <c r="F5" s="82">
        <v>0.81454094823687195</v>
      </c>
      <c r="G5" s="82">
        <v>1.0069966193426201</v>
      </c>
      <c r="H5" s="1"/>
      <c r="I5" s="1"/>
      <c r="J5" s="1"/>
    </row>
    <row r="6" spans="1:10" ht="15" customHeight="1">
      <c r="A6" s="70" t="s">
        <v>0</v>
      </c>
      <c r="B6" s="79">
        <v>214831.7</v>
      </c>
      <c r="C6" s="79" t="s">
        <v>141</v>
      </c>
      <c r="D6" s="79">
        <v>280477.09999999998</v>
      </c>
      <c r="E6" s="79">
        <v>243734.1</v>
      </c>
      <c r="F6" s="79">
        <v>242910</v>
      </c>
      <c r="G6" s="79">
        <v>310944.09999999998</v>
      </c>
      <c r="H6" s="1"/>
      <c r="I6" s="1"/>
      <c r="J6" s="1"/>
    </row>
    <row r="7" spans="1:10" ht="15" customHeight="1">
      <c r="A7" s="71" t="s">
        <v>12</v>
      </c>
      <c r="B7" s="80">
        <v>8.1297078319728406</v>
      </c>
      <c r="C7" s="80"/>
      <c r="D7" s="80">
        <v>9.9200618241848204</v>
      </c>
      <c r="E7" s="80">
        <v>8.5504227025918507</v>
      </c>
      <c r="F7" s="80">
        <v>8.5000999569203692</v>
      </c>
      <c r="G7" s="80">
        <v>10.728235914019599</v>
      </c>
      <c r="H7" s="1"/>
      <c r="I7" s="1"/>
      <c r="J7" s="1"/>
    </row>
    <row r="8" spans="1:10" ht="15" customHeight="1">
      <c r="A8" s="70" t="s">
        <v>78</v>
      </c>
      <c r="B8" s="81">
        <v>209308.4</v>
      </c>
      <c r="C8" s="81" t="s">
        <v>141</v>
      </c>
      <c r="D8" s="81">
        <v>292230.59999999998</v>
      </c>
      <c r="E8" s="81">
        <v>256678.39999999999</v>
      </c>
      <c r="F8" s="81">
        <v>236778.9</v>
      </c>
      <c r="G8" s="81">
        <v>277399.8</v>
      </c>
      <c r="H8" s="1"/>
      <c r="I8" s="1"/>
      <c r="J8" s="1"/>
    </row>
    <row r="9" spans="1:10" ht="15" customHeight="1">
      <c r="A9" s="71" t="s">
        <v>138</v>
      </c>
      <c r="B9" s="82">
        <v>0.79206939142486998</v>
      </c>
      <c r="C9" s="82"/>
      <c r="D9" s="82">
        <v>1.0335765803763</v>
      </c>
      <c r="E9" s="82">
        <v>0.90045209867021103</v>
      </c>
      <c r="F9" s="82">
        <v>0.82855556283794496</v>
      </c>
      <c r="G9" s="82">
        <v>0.95708858823880105</v>
      </c>
      <c r="H9" s="1"/>
      <c r="I9" s="1"/>
      <c r="J9" s="1"/>
    </row>
    <row r="10" spans="1:10" ht="15" customHeight="1">
      <c r="A10" s="70" t="s">
        <v>79</v>
      </c>
      <c r="B10" s="81">
        <v>235835.6</v>
      </c>
      <c r="C10" s="81" t="s">
        <v>141</v>
      </c>
      <c r="D10" s="81">
        <v>321914.09999999998</v>
      </c>
      <c r="E10" s="81">
        <v>291890.59999999998</v>
      </c>
      <c r="F10" s="81">
        <v>263721.3</v>
      </c>
      <c r="G10" s="81">
        <v>313489.7</v>
      </c>
      <c r="H10" s="1"/>
      <c r="I10" s="1"/>
      <c r="J10" s="1"/>
    </row>
    <row r="11" spans="1:10" ht="15" customHeight="1">
      <c r="A11" s="71" t="s">
        <v>12</v>
      </c>
      <c r="B11" s="80">
        <v>8.9245419757792401</v>
      </c>
      <c r="C11" s="80"/>
      <c r="D11" s="80">
        <v>11.385627468612601</v>
      </c>
      <c r="E11" s="80">
        <v>10.2397982593045</v>
      </c>
      <c r="F11" s="80">
        <v>9.2283455220821793</v>
      </c>
      <c r="G11" s="80">
        <v>10.816064553774201</v>
      </c>
      <c r="H11" s="1"/>
      <c r="I11" s="1"/>
      <c r="J11" s="1"/>
    </row>
    <row r="12" spans="1:10" ht="15" customHeight="1">
      <c r="A12" s="72" t="s">
        <v>80</v>
      </c>
      <c r="B12" s="83">
        <v>419278.6</v>
      </c>
      <c r="C12" s="83" t="s">
        <v>141</v>
      </c>
      <c r="D12" s="83">
        <v>547720.69999999995</v>
      </c>
      <c r="E12" s="83">
        <v>488928.6</v>
      </c>
      <c r="F12" s="83">
        <v>469552.8</v>
      </c>
      <c r="G12" s="83">
        <v>569264.9</v>
      </c>
      <c r="H12" s="1"/>
      <c r="I12" s="1"/>
      <c r="J12" s="1"/>
    </row>
    <row r="13" spans="1:10" ht="15" customHeight="1">
      <c r="A13" s="71" t="s">
        <v>138</v>
      </c>
      <c r="B13" s="84">
        <v>1.58664318077761</v>
      </c>
      <c r="C13" s="84"/>
      <c r="D13" s="84">
        <v>1.9372074249148299</v>
      </c>
      <c r="E13" s="84">
        <v>1.7152077618135699</v>
      </c>
      <c r="F13" s="84">
        <v>1.6430965110748199</v>
      </c>
      <c r="G13" s="84">
        <v>1.9640855526027901</v>
      </c>
      <c r="H13" s="1"/>
      <c r="I13" s="1"/>
      <c r="J13" s="1"/>
    </row>
    <row r="14" spans="1:10" ht="15" customHeight="1">
      <c r="A14" s="73" t="s">
        <v>135</v>
      </c>
      <c r="B14" s="85"/>
      <c r="C14" s="85"/>
      <c r="D14" s="85"/>
      <c r="E14" s="105" t="s">
        <v>154</v>
      </c>
      <c r="F14" s="105"/>
      <c r="G14" s="105"/>
      <c r="H14" s="1"/>
      <c r="I14" s="1"/>
      <c r="J14" s="1"/>
    </row>
    <row r="15" spans="1:10" ht="15" customHeight="1">
      <c r="A15" s="74" t="s">
        <v>81</v>
      </c>
      <c r="B15" s="86">
        <v>450667.3</v>
      </c>
      <c r="C15" s="86" t="s">
        <v>141</v>
      </c>
      <c r="D15" s="86">
        <v>602391.19999999995</v>
      </c>
      <c r="E15" s="86">
        <v>535624.69999999995</v>
      </c>
      <c r="F15" s="86">
        <v>506631.3</v>
      </c>
      <c r="G15" s="86">
        <v>624433.80000000005</v>
      </c>
      <c r="H15" s="1"/>
      <c r="I15" s="1"/>
      <c r="J15" s="1"/>
    </row>
    <row r="16" spans="1:10" ht="15" customHeight="1">
      <c r="A16" s="75" t="s">
        <v>12</v>
      </c>
      <c r="B16" s="85">
        <v>17.0542498077521</v>
      </c>
      <c r="C16" s="85"/>
      <c r="D16" s="85">
        <v>21.305689292797499</v>
      </c>
      <c r="E16" s="85">
        <v>18.790220961896399</v>
      </c>
      <c r="F16" s="85">
        <v>17.728445479002598</v>
      </c>
      <c r="G16" s="85">
        <v>21.5443004677938</v>
      </c>
    </row>
    <row r="17" spans="1:10" ht="15" customHeight="1">
      <c r="A17" s="71" t="s">
        <v>172</v>
      </c>
      <c r="B17" s="87">
        <f>100*B9/B13</f>
        <v>49.921078729035898</v>
      </c>
      <c r="C17" s="87"/>
      <c r="D17" s="87">
        <f>100*D9/D13</f>
        <v>53.353944811652859</v>
      </c>
      <c r="E17" s="87">
        <f>100*E9/E13</f>
        <v>52.498135719612215</v>
      </c>
      <c r="F17" s="87">
        <f>100*F9/F13</f>
        <v>50.426469611085189</v>
      </c>
      <c r="G17" s="87">
        <f>100*G9/G13</f>
        <v>48.729475504286214</v>
      </c>
    </row>
    <row r="18" spans="1:10" ht="24" customHeight="1">
      <c r="A18" s="95" t="s">
        <v>155</v>
      </c>
      <c r="B18" s="87"/>
      <c r="C18" s="87"/>
      <c r="D18" s="87"/>
      <c r="E18" s="87"/>
      <c r="F18" s="87"/>
      <c r="G18" s="87"/>
    </row>
    <row r="19" spans="1:10" ht="26.25" customHeight="1">
      <c r="A19" s="103" t="s">
        <v>137</v>
      </c>
      <c r="B19" s="103"/>
      <c r="C19" s="103"/>
      <c r="D19" s="103"/>
      <c r="E19" s="103"/>
      <c r="F19" s="103"/>
      <c r="G19" s="103"/>
    </row>
    <row r="20" spans="1:10">
      <c r="A20" s="103" t="s">
        <v>136</v>
      </c>
      <c r="B20" s="103"/>
      <c r="C20" s="103"/>
      <c r="D20" s="103"/>
      <c r="E20" s="103"/>
      <c r="F20" s="103"/>
      <c r="G20" s="103"/>
    </row>
    <row r="21" spans="1:10" ht="14.25" customHeight="1">
      <c r="A21" s="46" t="s">
        <v>107</v>
      </c>
      <c r="B21" s="97"/>
      <c r="C21" s="97"/>
      <c r="D21" s="97"/>
      <c r="E21" s="97"/>
      <c r="F21" s="97"/>
      <c r="G21" s="97"/>
    </row>
    <row r="22" spans="1:10" ht="52.5" customHeight="1">
      <c r="A22" s="104" t="s">
        <v>153</v>
      </c>
      <c r="B22" s="104"/>
      <c r="C22" s="104"/>
      <c r="D22" s="104"/>
      <c r="E22" s="104"/>
      <c r="F22" s="104"/>
      <c r="G22" s="104"/>
    </row>
    <row r="23" spans="1:10" ht="15" customHeight="1">
      <c r="A23" s="28"/>
      <c r="B23" s="98"/>
      <c r="C23" s="98"/>
      <c r="D23" s="98"/>
      <c r="E23" s="98"/>
      <c r="F23" s="98"/>
      <c r="G23" s="98"/>
    </row>
    <row r="24" spans="1:10" ht="15" customHeight="1">
      <c r="A24" s="2"/>
      <c r="B24" s="96"/>
      <c r="C24" s="96"/>
      <c r="D24" s="96"/>
      <c r="E24" s="96"/>
      <c r="F24" s="96"/>
      <c r="G24" s="96"/>
      <c r="J24" s="27"/>
    </row>
    <row r="25" spans="1:10" ht="15" customHeight="1">
      <c r="A25" s="2"/>
      <c r="B25" s="96"/>
      <c r="C25" s="96"/>
      <c r="D25" s="96"/>
      <c r="E25" s="96"/>
      <c r="F25" s="96"/>
      <c r="G25" s="96"/>
    </row>
    <row r="26" spans="1:10" ht="15" customHeight="1">
      <c r="A26" s="2"/>
      <c r="B26" s="96"/>
      <c r="C26" s="96"/>
      <c r="D26" s="96"/>
      <c r="E26" s="96"/>
      <c r="F26" s="96"/>
      <c r="G26" s="96"/>
    </row>
    <row r="27" spans="1:10" ht="15" customHeight="1">
      <c r="A27" s="2"/>
      <c r="B27" s="96"/>
      <c r="C27" s="96"/>
      <c r="D27" s="96"/>
      <c r="E27" s="96"/>
      <c r="F27" s="96"/>
      <c r="G27" s="96"/>
    </row>
    <row r="28" spans="1:10" ht="15" customHeight="1">
      <c r="A28" s="2"/>
      <c r="B28" s="96"/>
      <c r="C28" s="96"/>
      <c r="D28" s="96"/>
      <c r="E28" s="96"/>
      <c r="F28" s="96"/>
      <c r="G28" s="96"/>
    </row>
    <row r="29" spans="1:10" ht="15" customHeight="1">
      <c r="A29" s="2"/>
      <c r="B29" s="96"/>
      <c r="C29" s="96"/>
      <c r="D29" s="96"/>
      <c r="E29" s="96"/>
      <c r="F29" s="96"/>
      <c r="G29" s="96"/>
    </row>
    <row r="30" spans="1:10" ht="15" customHeight="1">
      <c r="A30" s="2"/>
      <c r="B30" s="96"/>
      <c r="C30" s="96"/>
      <c r="D30" s="96"/>
      <c r="E30" s="96"/>
      <c r="F30" s="96"/>
      <c r="G30" s="96"/>
    </row>
    <row r="31" spans="1:10" ht="15" customHeight="1">
      <c r="A31" s="2"/>
      <c r="B31" s="96"/>
      <c r="C31" s="96"/>
      <c r="D31" s="96"/>
      <c r="E31" s="96"/>
      <c r="F31" s="96"/>
      <c r="G31" s="96"/>
    </row>
    <row r="32" spans="1:10" ht="15" customHeight="1">
      <c r="A32" s="2"/>
      <c r="B32" s="96"/>
      <c r="C32" s="96"/>
      <c r="D32" s="96"/>
      <c r="E32" s="96"/>
      <c r="F32" s="96"/>
      <c r="G32" s="96"/>
    </row>
    <row r="33" spans="1:18" ht="15" customHeight="1">
      <c r="A33" s="2"/>
      <c r="B33" s="96"/>
      <c r="C33" s="96"/>
      <c r="D33" s="96"/>
      <c r="E33" s="96"/>
      <c r="F33" s="96"/>
      <c r="G33" s="96"/>
    </row>
    <row r="34" spans="1:18" ht="15" customHeight="1">
      <c r="A34" s="2"/>
      <c r="B34" s="96"/>
      <c r="C34" s="96"/>
      <c r="D34" s="96"/>
      <c r="E34" s="96"/>
      <c r="F34" s="96"/>
      <c r="G34" s="96"/>
    </row>
    <row r="35" spans="1:18" ht="15" customHeight="1">
      <c r="A35" s="5"/>
      <c r="B35" s="96"/>
      <c r="C35" s="96"/>
      <c r="D35" s="96"/>
      <c r="E35" s="96"/>
      <c r="F35" s="96"/>
      <c r="G35" s="96"/>
    </row>
    <row r="36" spans="1:18" ht="15" customHeight="1">
      <c r="A36" s="5"/>
      <c r="B36" s="96"/>
      <c r="C36" s="96"/>
      <c r="D36" s="96"/>
      <c r="E36" s="96"/>
      <c r="F36" s="96"/>
      <c r="G36" s="96"/>
    </row>
    <row r="37" spans="1:18" ht="15" customHeight="1">
      <c r="A37" s="5"/>
      <c r="B37" s="96"/>
      <c r="C37" s="96"/>
      <c r="D37" s="96"/>
      <c r="E37" s="96"/>
      <c r="F37" s="96"/>
      <c r="G37" s="96"/>
    </row>
    <row r="38" spans="1:18" ht="15" customHeight="1">
      <c r="A38" s="2"/>
      <c r="B38" s="99"/>
      <c r="C38" s="99"/>
      <c r="D38" s="99"/>
      <c r="E38" s="99"/>
      <c r="F38" s="99"/>
      <c r="G38" s="99"/>
    </row>
    <row r="39" spans="1:18" ht="15" customHeight="1">
      <c r="A39" s="2"/>
      <c r="B39" s="99"/>
      <c r="C39" s="99"/>
      <c r="D39" s="99"/>
      <c r="E39" s="99"/>
      <c r="F39" s="99"/>
      <c r="G39" s="99"/>
    </row>
    <row r="40" spans="1:18" ht="21" customHeight="1">
      <c r="A40" s="2"/>
      <c r="B40" s="99"/>
      <c r="C40" s="99"/>
      <c r="D40" s="99"/>
      <c r="E40" s="99"/>
      <c r="F40" s="99"/>
      <c r="G40" s="99"/>
    </row>
    <row r="41" spans="1:18" ht="12" customHeight="1">
      <c r="A41" s="43" t="s">
        <v>108</v>
      </c>
      <c r="B41" s="99"/>
      <c r="C41" s="99"/>
      <c r="D41" s="99"/>
      <c r="E41" s="99"/>
      <c r="F41" s="99"/>
      <c r="G41" s="99"/>
    </row>
    <row r="42" spans="1:18" ht="12" customHeight="1">
      <c r="A42" s="44" t="s">
        <v>109</v>
      </c>
      <c r="B42" s="100"/>
      <c r="C42" s="100"/>
      <c r="D42" s="100"/>
      <c r="E42" s="100"/>
      <c r="F42" s="100"/>
      <c r="G42" s="100"/>
    </row>
    <row r="45" spans="1:18">
      <c r="A45" s="118" t="s">
        <v>176</v>
      </c>
      <c r="B45" s="119"/>
      <c r="C45" s="119"/>
      <c r="D45" s="119"/>
      <c r="E45" s="119"/>
      <c r="F45" s="119"/>
      <c r="G45" s="119"/>
      <c r="H45" s="120"/>
      <c r="I45" s="120"/>
      <c r="J45" s="120"/>
      <c r="K45" s="120"/>
      <c r="L45" s="120"/>
      <c r="M45" s="120"/>
      <c r="P45" s="26"/>
      <c r="Q45" s="25"/>
      <c r="R45" s="25"/>
    </row>
    <row r="46" spans="1:18">
      <c r="A46" s="119"/>
      <c r="B46" s="121">
        <v>2006</v>
      </c>
      <c r="C46" s="121">
        <v>2007</v>
      </c>
      <c r="D46" s="121">
        <v>2008</v>
      </c>
      <c r="E46" s="121">
        <v>2009</v>
      </c>
      <c r="F46" s="121">
        <v>2010</v>
      </c>
      <c r="G46" s="121">
        <v>2011</v>
      </c>
      <c r="H46" s="121">
        <v>2012</v>
      </c>
      <c r="I46" s="121">
        <v>2013</v>
      </c>
      <c r="J46" s="121">
        <v>2014</v>
      </c>
      <c r="K46" s="121">
        <v>2015</v>
      </c>
      <c r="L46" s="121">
        <v>2016</v>
      </c>
      <c r="M46" s="121">
        <v>2017</v>
      </c>
      <c r="P46" s="26"/>
      <c r="Q46" s="25"/>
      <c r="R46" s="25"/>
    </row>
    <row r="47" spans="1:18" ht="15" customHeight="1">
      <c r="A47" s="122" t="s">
        <v>1</v>
      </c>
      <c r="B47" s="123">
        <v>215000</v>
      </c>
      <c r="C47" s="123">
        <v>211000</v>
      </c>
      <c r="D47" s="123">
        <v>184000</v>
      </c>
      <c r="E47" s="123">
        <v>203000</v>
      </c>
      <c r="F47" s="123">
        <v>218000</v>
      </c>
      <c r="G47" s="123">
        <v>277000</v>
      </c>
      <c r="H47" s="123">
        <v>276000</v>
      </c>
      <c r="I47" s="123">
        <v>280000</v>
      </c>
      <c r="J47" s="123">
        <v>280000</v>
      </c>
      <c r="K47" s="123">
        <v>244000</v>
      </c>
      <c r="L47" s="123">
        <v>243000</v>
      </c>
      <c r="M47" s="123">
        <v>311000</v>
      </c>
      <c r="P47" s="26"/>
      <c r="Q47" s="25"/>
      <c r="R47" s="25"/>
    </row>
    <row r="48" spans="1:18" ht="15" customHeight="1">
      <c r="A48" s="122" t="s">
        <v>2</v>
      </c>
      <c r="B48" s="123">
        <v>236000</v>
      </c>
      <c r="C48" s="123">
        <v>227000</v>
      </c>
      <c r="D48" s="123">
        <v>203000</v>
      </c>
      <c r="E48" s="123">
        <v>210000</v>
      </c>
      <c r="F48" s="123">
        <v>238000</v>
      </c>
      <c r="G48" s="123">
        <v>277000</v>
      </c>
      <c r="H48" s="123">
        <v>284000</v>
      </c>
      <c r="I48" s="123">
        <v>305000</v>
      </c>
      <c r="J48" s="123">
        <v>322000</v>
      </c>
      <c r="K48" s="123">
        <v>292000</v>
      </c>
      <c r="L48" s="123">
        <v>264000</v>
      </c>
      <c r="M48" s="123">
        <v>313000</v>
      </c>
      <c r="P48" s="26"/>
      <c r="Q48" s="25"/>
      <c r="R48" s="25"/>
    </row>
    <row r="49" spans="1:18">
      <c r="A49" s="124" t="s">
        <v>68</v>
      </c>
      <c r="B49" s="123">
        <v>210000</v>
      </c>
      <c r="C49" s="123">
        <v>203000</v>
      </c>
      <c r="D49" s="123">
        <v>168000</v>
      </c>
      <c r="E49" s="123">
        <v>199000</v>
      </c>
      <c r="F49" s="123">
        <v>212000</v>
      </c>
      <c r="G49" s="123">
        <v>267000</v>
      </c>
      <c r="H49" s="123">
        <v>255000</v>
      </c>
      <c r="I49" s="123">
        <v>258000</v>
      </c>
      <c r="J49" s="123">
        <v>255000</v>
      </c>
      <c r="K49" s="123">
        <v>232000</v>
      </c>
      <c r="L49" s="123">
        <v>233000</v>
      </c>
      <c r="M49" s="123">
        <v>292000</v>
      </c>
      <c r="P49" s="26"/>
      <c r="Q49" s="25"/>
      <c r="R49" s="25"/>
    </row>
    <row r="50" spans="1:18" ht="30.75" thickBot="1">
      <c r="A50" s="125" t="s">
        <v>142</v>
      </c>
      <c r="B50" s="126">
        <v>451000</v>
      </c>
      <c r="C50" s="126">
        <v>438000</v>
      </c>
      <c r="D50" s="126">
        <v>386000</v>
      </c>
      <c r="E50" s="126">
        <v>413000</v>
      </c>
      <c r="F50" s="126">
        <v>457000</v>
      </c>
      <c r="G50" s="126">
        <v>554000</v>
      </c>
      <c r="H50" s="127">
        <v>559000</v>
      </c>
      <c r="I50" s="127">
        <v>584000</v>
      </c>
      <c r="J50" s="127">
        <v>602000</v>
      </c>
      <c r="K50" s="127">
        <v>536000</v>
      </c>
      <c r="L50" s="127">
        <v>507000</v>
      </c>
      <c r="M50" s="127">
        <v>624000</v>
      </c>
    </row>
    <row r="51" spans="1:18" s="101" customFormat="1">
      <c r="A51" s="128" t="s">
        <v>143</v>
      </c>
      <c r="B51" s="129">
        <v>1.58664318077761</v>
      </c>
      <c r="C51" s="129">
        <v>1.5350596109550401</v>
      </c>
      <c r="D51" s="129">
        <v>1.2821864435367001</v>
      </c>
      <c r="E51" s="129">
        <v>1.41471125822352</v>
      </c>
      <c r="F51" s="129">
        <v>1.60172904030495</v>
      </c>
      <c r="G51" s="129">
        <v>1.8562825961398599</v>
      </c>
      <c r="H51" s="130">
        <v>1.83364399826539</v>
      </c>
      <c r="I51" s="130">
        <v>1.9020792150338199</v>
      </c>
      <c r="J51" s="130">
        <v>1.9372074249148299</v>
      </c>
      <c r="K51" s="130">
        <v>1.7152077618135699</v>
      </c>
      <c r="L51" s="130">
        <v>1.6430965110748199</v>
      </c>
      <c r="M51" s="130">
        <v>1.9640855526027901</v>
      </c>
    </row>
  </sheetData>
  <mergeCells count="5">
    <mergeCell ref="A2:G2"/>
    <mergeCell ref="A19:G19"/>
    <mergeCell ref="A20:G20"/>
    <mergeCell ref="A22:G22"/>
    <mergeCell ref="E14:G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workbookViewId="0">
      <selection activeCell="G42" sqref="G42"/>
    </sheetView>
  </sheetViews>
  <sheetFormatPr baseColWidth="10" defaultRowHeight="15"/>
  <cols>
    <col min="1" max="8" width="11.28515625" customWidth="1"/>
  </cols>
  <sheetData>
    <row r="1" spans="1:8" ht="11.1" customHeight="1">
      <c r="A1" s="2"/>
      <c r="B1" s="2"/>
      <c r="C1" s="2"/>
      <c r="D1" s="2"/>
      <c r="E1" s="2"/>
      <c r="F1" s="2"/>
      <c r="G1" s="2"/>
      <c r="H1" s="2"/>
    </row>
    <row r="2" spans="1:8" ht="27.95" customHeight="1">
      <c r="A2" s="107" t="s">
        <v>112</v>
      </c>
      <c r="B2" s="107"/>
      <c r="C2" s="107"/>
      <c r="D2" s="107"/>
      <c r="E2" s="107"/>
      <c r="F2" s="107"/>
      <c r="G2" s="107"/>
      <c r="H2" s="107"/>
    </row>
    <row r="3" spans="1:8" ht="15.75" customHeight="1">
      <c r="A3" s="7"/>
      <c r="B3" s="7"/>
      <c r="C3" s="7"/>
      <c r="D3" s="7"/>
      <c r="E3" s="7"/>
      <c r="F3" s="7"/>
      <c r="G3" s="7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2"/>
      <c r="B5" s="2"/>
      <c r="C5" s="2"/>
      <c r="D5" s="2"/>
      <c r="E5" s="2"/>
      <c r="F5" s="2"/>
      <c r="G5" s="2"/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2"/>
      <c r="B7" s="2"/>
      <c r="C7" s="2"/>
      <c r="D7" s="2"/>
      <c r="E7" s="2"/>
      <c r="F7" s="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 ht="13.5" customHeight="1">
      <c r="A10" s="2"/>
      <c r="B10" s="2"/>
      <c r="C10" s="2"/>
      <c r="D10" s="2"/>
      <c r="E10" s="2"/>
      <c r="F10" s="2"/>
      <c r="G10" s="2"/>
      <c r="H10" s="2"/>
    </row>
    <row r="11" spans="1:8" ht="23.25" customHeight="1">
      <c r="A11" s="108" t="s">
        <v>111</v>
      </c>
      <c r="B11" s="108"/>
      <c r="C11" s="108"/>
      <c r="D11" s="108"/>
      <c r="E11" s="108"/>
      <c r="F11" s="108"/>
      <c r="G11" s="108"/>
      <c r="H11" s="108"/>
    </row>
    <row r="12" spans="1:8" ht="27" customHeight="1">
      <c r="A12" s="42"/>
      <c r="B12" s="42"/>
      <c r="C12" s="42"/>
      <c r="D12" s="42"/>
      <c r="E12" s="42"/>
      <c r="F12" s="42"/>
      <c r="G12" s="42"/>
      <c r="H12" s="42"/>
    </row>
    <row r="13" spans="1:8" ht="32.25" customHeight="1">
      <c r="A13" s="107" t="s">
        <v>113</v>
      </c>
      <c r="B13" s="107"/>
      <c r="C13" s="107"/>
      <c r="D13" s="107"/>
      <c r="E13" s="107"/>
      <c r="F13" s="107"/>
      <c r="G13" s="107"/>
      <c r="H13" s="107"/>
    </row>
    <row r="14" spans="1:8" ht="13.5" customHeight="1">
      <c r="A14" s="7"/>
      <c r="B14" s="7"/>
      <c r="C14" s="7"/>
      <c r="D14" s="7"/>
      <c r="E14" s="7"/>
      <c r="F14" s="7"/>
      <c r="G14" s="7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 ht="34.5" customHeight="1">
      <c r="A22" s="108" t="s">
        <v>115</v>
      </c>
      <c r="B22" s="108"/>
      <c r="C22" s="108"/>
      <c r="D22" s="108"/>
      <c r="E22" s="108"/>
      <c r="F22" s="108"/>
      <c r="G22" s="108"/>
      <c r="H22" s="108"/>
    </row>
    <row r="23" spans="1:8" ht="45" customHeight="1">
      <c r="A23" s="109" t="s">
        <v>114</v>
      </c>
      <c r="B23" s="109"/>
      <c r="C23" s="109"/>
      <c r="D23" s="109"/>
      <c r="E23" s="109"/>
      <c r="F23" s="109"/>
      <c r="G23" s="109"/>
      <c r="H23" s="109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>
      <c r="A27" s="2"/>
      <c r="B27" s="2"/>
      <c r="C27" s="2"/>
      <c r="D27" s="2"/>
      <c r="E27" s="2"/>
      <c r="F27" s="2"/>
      <c r="G27" s="2"/>
      <c r="H27" s="2"/>
    </row>
    <row r="28" spans="1:8" ht="39" customHeight="1">
      <c r="A28" s="110"/>
      <c r="B28" s="110"/>
      <c r="C28" s="110"/>
      <c r="D28" s="110"/>
      <c r="E28" s="110"/>
      <c r="F28" s="110"/>
      <c r="G28" s="110"/>
      <c r="H28" s="110"/>
    </row>
    <row r="29" spans="1:8" ht="24.75" customHeight="1">
      <c r="A29" s="106" t="s">
        <v>140</v>
      </c>
      <c r="B29" s="106"/>
      <c r="C29" s="106"/>
      <c r="D29" s="106"/>
      <c r="E29" s="106"/>
      <c r="F29" s="106"/>
      <c r="G29" s="106"/>
      <c r="H29" s="106"/>
    </row>
    <row r="30" spans="1:8" ht="21.75" customHeight="1">
      <c r="A30" s="41"/>
      <c r="B30" s="41"/>
      <c r="C30" s="41"/>
      <c r="D30" s="41"/>
      <c r="E30" s="41"/>
      <c r="F30" s="41"/>
      <c r="G30" s="41"/>
      <c r="H30" s="41"/>
    </row>
    <row r="31" spans="1:8" ht="12" customHeight="1">
      <c r="A31" s="43" t="s">
        <v>110</v>
      </c>
      <c r="B31" s="2"/>
      <c r="C31" s="2"/>
      <c r="D31" s="2"/>
      <c r="E31" s="2"/>
      <c r="F31" s="2"/>
      <c r="G31" s="2"/>
      <c r="H31" s="2"/>
    </row>
    <row r="32" spans="1:8" ht="12" customHeight="1">
      <c r="A32" s="44" t="s">
        <v>120</v>
      </c>
      <c r="B32" s="2"/>
      <c r="C32" s="2"/>
      <c r="D32" s="2"/>
      <c r="E32" s="2"/>
      <c r="F32" s="2"/>
      <c r="G32" s="2"/>
      <c r="H32" s="2"/>
    </row>
    <row r="34" spans="1:15">
      <c r="A34" s="1"/>
      <c r="B34" s="1"/>
    </row>
    <row r="35" spans="1:15">
      <c r="A35" s="135" t="s">
        <v>176</v>
      </c>
      <c r="B35" s="136"/>
      <c r="C35" s="136"/>
      <c r="D35" s="136"/>
      <c r="E35" s="136"/>
      <c r="F35" s="120"/>
      <c r="H35" s="45"/>
      <c r="I35" s="45"/>
      <c r="J35" s="45"/>
    </row>
    <row r="36" spans="1:15" ht="36">
      <c r="A36" s="136"/>
      <c r="B36" s="137" t="s">
        <v>83</v>
      </c>
      <c r="C36" s="137" t="s">
        <v>84</v>
      </c>
      <c r="D36" s="137" t="s">
        <v>82</v>
      </c>
      <c r="E36" s="136"/>
      <c r="F36" s="120"/>
      <c r="H36" s="45"/>
      <c r="I36" s="45"/>
      <c r="J36" s="45"/>
    </row>
    <row r="37" spans="1:15">
      <c r="A37" s="136" t="s">
        <v>13</v>
      </c>
      <c r="B37" s="138">
        <v>0.60779619216995795</v>
      </c>
      <c r="C37" s="138">
        <v>0.67939892598019003</v>
      </c>
      <c r="D37" s="138">
        <v>0.64444927436459798</v>
      </c>
      <c r="E37" s="136"/>
      <c r="F37" s="120"/>
      <c r="H37" s="17"/>
      <c r="I37" s="17"/>
      <c r="J37" s="17"/>
    </row>
    <row r="38" spans="1:15">
      <c r="A38" s="136" t="s">
        <v>71</v>
      </c>
      <c r="B38" s="138">
        <v>0.28347244870820199</v>
      </c>
      <c r="C38" s="138">
        <v>0.169015628708378</v>
      </c>
      <c r="D38" s="138">
        <v>0.224882655887858</v>
      </c>
      <c r="E38" s="136"/>
      <c r="F38" s="120"/>
      <c r="H38" s="17"/>
      <c r="I38" s="17"/>
      <c r="J38" s="17"/>
    </row>
    <row r="39" spans="1:15">
      <c r="A39" s="136" t="s">
        <v>14</v>
      </c>
      <c r="B39" s="138">
        <v>0.17129620425916001</v>
      </c>
      <c r="C39" s="138">
        <v>0.17563875513913499</v>
      </c>
      <c r="D39" s="138">
        <v>0.17351920876728899</v>
      </c>
      <c r="E39" s="136"/>
      <c r="F39" s="120"/>
      <c r="H39" s="17"/>
      <c r="I39" s="17"/>
      <c r="J39" s="17"/>
    </row>
    <row r="40" spans="1:15">
      <c r="A40" s="136" t="s">
        <v>72</v>
      </c>
      <c r="B40" s="138">
        <v>5.0628289270430102E-2</v>
      </c>
      <c r="C40" s="138">
        <v>2.92827362849346E-2</v>
      </c>
      <c r="D40" s="138">
        <v>3.9701622394219802E-2</v>
      </c>
      <c r="E40" s="136"/>
      <c r="F40" s="120"/>
      <c r="H40" s="17"/>
      <c r="I40" s="17"/>
      <c r="J40" s="17"/>
    </row>
    <row r="41" spans="1:15">
      <c r="A41" s="139"/>
      <c r="B41" s="139"/>
      <c r="C41" s="139"/>
      <c r="D41" s="139"/>
      <c r="E41" s="139"/>
      <c r="F41" s="140"/>
    </row>
    <row r="42" spans="1:15" ht="15.75" thickBot="1">
      <c r="A42" s="136"/>
      <c r="B42" s="141" t="s">
        <v>0</v>
      </c>
      <c r="C42" s="141" t="s">
        <v>16</v>
      </c>
      <c r="D42" s="141" t="s">
        <v>15</v>
      </c>
      <c r="E42" s="136"/>
      <c r="F42" s="120"/>
    </row>
    <row r="43" spans="1:15" ht="15.75" thickBot="1">
      <c r="A43" s="136" t="s">
        <v>20</v>
      </c>
      <c r="B43" s="142">
        <v>0.26271581630858398</v>
      </c>
      <c r="C43" s="142">
        <v>0.42687588308539598</v>
      </c>
      <c r="D43" s="143">
        <v>33.1042639890114</v>
      </c>
      <c r="E43" s="136"/>
      <c r="F43" s="144"/>
      <c r="G43" s="13"/>
      <c r="J43" s="17"/>
      <c r="K43" s="17"/>
      <c r="L43" s="17"/>
      <c r="M43" s="17"/>
      <c r="N43" s="17"/>
      <c r="O43" s="17"/>
    </row>
    <row r="44" spans="1:15" ht="15.75" thickBot="1">
      <c r="A44" s="136" t="s">
        <v>25</v>
      </c>
      <c r="B44" s="142">
        <v>0.46644378403401798</v>
      </c>
      <c r="C44" s="142">
        <v>0.29898264041842598</v>
      </c>
      <c r="D44" s="143">
        <v>39.095255423005895</v>
      </c>
      <c r="E44" s="136"/>
      <c r="F44" s="144"/>
      <c r="G44" s="13"/>
      <c r="J44" s="17"/>
      <c r="K44" s="17"/>
      <c r="L44" s="17"/>
      <c r="M44" s="17"/>
      <c r="N44" s="17"/>
      <c r="O44" s="17"/>
    </row>
    <row r="45" spans="1:15" ht="15.75" thickBot="1">
      <c r="A45" s="136" t="s">
        <v>21</v>
      </c>
      <c r="B45" s="142">
        <v>0.248696417721571</v>
      </c>
      <c r="C45" s="142">
        <v>0.24848547558402301</v>
      </c>
      <c r="D45" s="145">
        <v>25.7484813616441</v>
      </c>
      <c r="E45" s="136"/>
      <c r="F45" s="144"/>
      <c r="G45" s="13"/>
      <c r="J45" s="17"/>
      <c r="K45" s="17"/>
      <c r="L45" s="17"/>
      <c r="M45" s="17"/>
      <c r="N45" s="17"/>
      <c r="O45" s="17"/>
    </row>
    <row r="46" spans="1:15">
      <c r="A46" s="136" t="s">
        <v>69</v>
      </c>
      <c r="B46" s="142"/>
      <c r="C46" s="142"/>
      <c r="D46" s="145">
        <f>100-D43-D44-D45</f>
        <v>2.0519992263386051</v>
      </c>
      <c r="E46" s="136" t="s">
        <v>69</v>
      </c>
      <c r="F46" s="144"/>
      <c r="G46" s="13"/>
      <c r="L46" s="17"/>
      <c r="M46" s="17"/>
      <c r="N46" s="17"/>
      <c r="O46" s="17"/>
    </row>
    <row r="47" spans="1:15">
      <c r="A47" s="136"/>
      <c r="B47" s="136"/>
      <c r="C47" s="136"/>
      <c r="D47" s="145">
        <v>9.0956291408096615</v>
      </c>
      <c r="E47" s="143" t="s">
        <v>173</v>
      </c>
      <c r="F47" s="144"/>
      <c r="L47" s="17"/>
      <c r="M47" s="17"/>
      <c r="N47" s="17"/>
      <c r="O47" s="17"/>
    </row>
    <row r="48" spans="1:15">
      <c r="A48" s="136"/>
      <c r="B48" s="136"/>
      <c r="C48" s="136"/>
      <c r="D48" s="145">
        <v>6.3454942417954197</v>
      </c>
      <c r="E48" s="143" t="s">
        <v>174</v>
      </c>
      <c r="F48" s="144"/>
      <c r="L48" s="17"/>
      <c r="M48" s="17"/>
      <c r="N48" s="17"/>
      <c r="O48" s="17"/>
    </row>
    <row r="49" spans="1:15">
      <c r="A49" s="136"/>
      <c r="B49" s="136"/>
      <c r="C49" s="136"/>
      <c r="D49" s="143">
        <v>17.663140606406319</v>
      </c>
      <c r="E49" s="143" t="s">
        <v>175</v>
      </c>
      <c r="F49" s="146"/>
      <c r="L49" s="17"/>
      <c r="M49" s="17"/>
      <c r="N49" s="17"/>
      <c r="O49" s="17"/>
    </row>
    <row r="50" spans="1:15">
      <c r="A50" s="147" t="s">
        <v>100</v>
      </c>
      <c r="B50" s="148" t="s">
        <v>15</v>
      </c>
      <c r="C50" s="139"/>
      <c r="D50" s="139"/>
      <c r="E50" s="139"/>
      <c r="F50" s="140"/>
    </row>
    <row r="51" spans="1:15" ht="24.75">
      <c r="A51" s="149" t="s">
        <v>101</v>
      </c>
      <c r="B51" s="145">
        <v>25.26</v>
      </c>
      <c r="C51" s="139"/>
      <c r="D51" s="150"/>
      <c r="E51" s="139"/>
      <c r="F51" s="140"/>
    </row>
    <row r="52" spans="1:15" ht="24.75">
      <c r="A52" s="149" t="s">
        <v>102</v>
      </c>
      <c r="B52" s="145">
        <v>18.46</v>
      </c>
      <c r="C52" s="139"/>
      <c r="D52" s="150"/>
      <c r="E52" s="139"/>
      <c r="F52" s="140"/>
    </row>
    <row r="53" spans="1:15" ht="24.75">
      <c r="A53" s="149" t="s">
        <v>103</v>
      </c>
      <c r="B53" s="145">
        <v>30.36</v>
      </c>
      <c r="C53" s="139"/>
      <c r="D53" s="150"/>
      <c r="E53" s="139"/>
      <c r="F53" s="140"/>
    </row>
    <row r="54" spans="1:15" ht="24.75">
      <c r="A54" s="149" t="s">
        <v>104</v>
      </c>
      <c r="B54" s="145">
        <v>25.93</v>
      </c>
      <c r="C54" s="139"/>
      <c r="D54" s="150"/>
      <c r="E54" s="139"/>
      <c r="F54" s="140"/>
    </row>
    <row r="55" spans="1:15">
      <c r="A55" s="134"/>
      <c r="B55" s="134"/>
      <c r="C55" s="134"/>
      <c r="D55" s="134"/>
      <c r="E55" s="134"/>
    </row>
    <row r="56" spans="1:15">
      <c r="A56" s="134"/>
      <c r="B56" s="134"/>
      <c r="C56" s="134"/>
      <c r="D56" s="134"/>
      <c r="E56" s="134"/>
    </row>
    <row r="57" spans="1:15">
      <c r="A57" s="134"/>
      <c r="B57" s="134"/>
      <c r="C57" s="134"/>
      <c r="D57" s="134"/>
      <c r="E57" s="134"/>
    </row>
  </sheetData>
  <sortState ref="A40:D43">
    <sortCondition descending="1" ref="D40:D43"/>
  </sortState>
  <mergeCells count="7">
    <mergeCell ref="A29:H29"/>
    <mergeCell ref="A2:H2"/>
    <mergeCell ref="A11:H11"/>
    <mergeCell ref="A13:H13"/>
    <mergeCell ref="A22:H22"/>
    <mergeCell ref="A23:H23"/>
    <mergeCell ref="A28:H2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workbookViewId="0">
      <selection activeCell="E38" sqref="E38:H40"/>
    </sheetView>
  </sheetViews>
  <sheetFormatPr baseColWidth="10" defaultRowHeight="15"/>
  <cols>
    <col min="1" max="3" width="11.28515625" customWidth="1"/>
    <col min="4" max="4" width="12.28515625" customWidth="1"/>
    <col min="5" max="8" width="11.28515625" customWidth="1"/>
    <col min="9" max="9" width="9.85546875" customWidth="1"/>
  </cols>
  <sheetData>
    <row r="1" spans="1:9" ht="11.1" customHeight="1">
      <c r="A1" s="2"/>
      <c r="B1" s="2"/>
      <c r="C1" s="2"/>
      <c r="D1" s="2"/>
      <c r="E1" s="2"/>
      <c r="F1" s="2"/>
      <c r="G1" s="2"/>
      <c r="H1" s="2"/>
    </row>
    <row r="2" spans="1:9" ht="27.95" customHeight="1">
      <c r="A2" s="107" t="s">
        <v>105</v>
      </c>
      <c r="B2" s="107"/>
      <c r="C2" s="107"/>
      <c r="D2" s="107"/>
      <c r="E2" s="107"/>
      <c r="F2" s="107"/>
      <c r="G2" s="107"/>
      <c r="H2" s="107"/>
      <c r="I2" s="31"/>
    </row>
    <row r="3" spans="1:9">
      <c r="A3" s="2"/>
      <c r="B3" s="2"/>
      <c r="C3" s="2"/>
      <c r="D3" s="2"/>
      <c r="E3" s="2"/>
      <c r="F3" s="2"/>
      <c r="G3" s="2"/>
      <c r="H3" s="2"/>
      <c r="I3" s="1"/>
    </row>
    <row r="4" spans="1:9">
      <c r="A4" s="2"/>
      <c r="B4" s="2"/>
      <c r="C4" s="2"/>
      <c r="D4" s="2"/>
      <c r="E4" s="2"/>
      <c r="F4" s="2"/>
      <c r="G4" s="2"/>
      <c r="H4" s="2"/>
      <c r="I4" s="1"/>
    </row>
    <row r="5" spans="1:9">
      <c r="A5" s="2"/>
      <c r="B5" s="2"/>
      <c r="C5" s="2"/>
      <c r="D5" s="2"/>
      <c r="E5" s="2"/>
      <c r="F5" s="2"/>
      <c r="G5" s="2"/>
      <c r="H5" s="2"/>
      <c r="I5" s="1"/>
    </row>
    <row r="6" spans="1:9">
      <c r="A6" s="2"/>
      <c r="B6" s="2"/>
      <c r="C6" s="2"/>
      <c r="D6" s="2"/>
      <c r="E6" s="2"/>
      <c r="F6" s="2"/>
      <c r="G6" s="2"/>
      <c r="H6" s="2"/>
      <c r="I6" s="1"/>
    </row>
    <row r="7" spans="1:9">
      <c r="A7" s="2"/>
      <c r="B7" s="2"/>
      <c r="C7" s="2"/>
      <c r="D7" s="2"/>
      <c r="E7" s="2"/>
      <c r="F7" s="2"/>
      <c r="G7" s="2"/>
      <c r="H7" s="2"/>
      <c r="I7" s="1"/>
    </row>
    <row r="8" spans="1:9">
      <c r="A8" s="2"/>
      <c r="B8" s="2"/>
      <c r="C8" s="2"/>
      <c r="D8" s="2"/>
      <c r="E8" s="2"/>
      <c r="F8" s="2"/>
      <c r="G8" s="2"/>
      <c r="H8" s="2"/>
      <c r="I8" s="1"/>
    </row>
    <row r="9" spans="1:9">
      <c r="A9" s="2"/>
      <c r="B9" s="2"/>
      <c r="C9" s="2"/>
      <c r="D9" s="2"/>
      <c r="E9" s="2"/>
      <c r="F9" s="2"/>
      <c r="G9" s="2"/>
      <c r="H9" s="2"/>
      <c r="I9" s="1"/>
    </row>
    <row r="10" spans="1:9">
      <c r="A10" s="2"/>
      <c r="B10" s="2"/>
      <c r="C10" s="2"/>
      <c r="D10" s="2"/>
      <c r="E10" s="2"/>
      <c r="F10" s="2"/>
      <c r="G10" s="2"/>
      <c r="H10" s="2"/>
      <c r="I10" s="1"/>
    </row>
    <row r="11" spans="1:9" ht="15.75" customHeight="1">
      <c r="A11" s="2"/>
      <c r="B11" s="2"/>
      <c r="C11" s="2"/>
      <c r="D11" s="2"/>
      <c r="E11" s="2"/>
      <c r="F11" s="2"/>
      <c r="G11" s="2"/>
      <c r="H11" s="2"/>
      <c r="I11" s="1"/>
    </row>
    <row r="12" spans="1:9">
      <c r="A12" s="2"/>
      <c r="B12" s="2"/>
      <c r="C12" s="2"/>
      <c r="D12" s="2"/>
      <c r="E12" s="2"/>
      <c r="F12" s="2"/>
      <c r="G12" s="2"/>
      <c r="H12" s="2"/>
      <c r="I12" s="1"/>
    </row>
    <row r="13" spans="1:9">
      <c r="A13" s="2"/>
      <c r="B13" s="2"/>
      <c r="C13" s="2"/>
      <c r="D13" s="2"/>
      <c r="E13" s="2"/>
      <c r="F13" s="2"/>
      <c r="G13" s="2"/>
      <c r="H13" s="2"/>
      <c r="I13" s="1"/>
    </row>
    <row r="14" spans="1:9" ht="12.75" customHeight="1">
      <c r="A14" s="2"/>
      <c r="B14" s="2"/>
      <c r="C14" s="2"/>
      <c r="D14" s="2"/>
      <c r="E14" s="2"/>
      <c r="F14" s="2"/>
      <c r="G14" s="2"/>
      <c r="H14" s="2"/>
      <c r="I14" s="1"/>
    </row>
    <row r="15" spans="1:9" ht="38.25" customHeight="1">
      <c r="A15" s="111" t="s">
        <v>117</v>
      </c>
      <c r="B15" s="111"/>
      <c r="C15" s="111"/>
      <c r="D15" s="111"/>
      <c r="E15" s="111"/>
      <c r="F15" s="111"/>
      <c r="G15" s="111"/>
      <c r="H15" s="111"/>
      <c r="I15" s="32"/>
    </row>
    <row r="16" spans="1:9" ht="27" customHeight="1">
      <c r="A16" s="107" t="s">
        <v>116</v>
      </c>
      <c r="B16" s="107"/>
      <c r="C16" s="107"/>
      <c r="D16" s="107"/>
      <c r="E16" s="107"/>
      <c r="F16" s="107"/>
      <c r="G16" s="107"/>
      <c r="H16" s="107"/>
      <c r="I16" s="32"/>
    </row>
    <row r="17" spans="1:9" ht="16.5" customHeight="1">
      <c r="A17" s="63"/>
      <c r="B17" s="63"/>
      <c r="C17" s="63"/>
      <c r="D17" s="63"/>
      <c r="E17" s="63"/>
      <c r="F17" s="63"/>
      <c r="G17" s="63"/>
      <c r="H17" s="63"/>
      <c r="I17" s="32"/>
    </row>
    <row r="18" spans="1:9" ht="15" customHeight="1">
      <c r="A18" s="30"/>
      <c r="B18" s="30"/>
      <c r="C18" s="30"/>
      <c r="D18" s="30"/>
      <c r="E18" s="30"/>
      <c r="F18" s="30"/>
      <c r="G18" s="30"/>
      <c r="H18" s="30"/>
      <c r="I18" s="32"/>
    </row>
    <row r="19" spans="1:9">
      <c r="A19" s="2"/>
      <c r="B19" s="2"/>
      <c r="C19" s="2"/>
      <c r="D19" s="2"/>
      <c r="E19" s="2"/>
      <c r="F19" s="2"/>
      <c r="G19" s="2"/>
      <c r="H19" s="2"/>
    </row>
    <row r="20" spans="1:9">
      <c r="A20" s="2"/>
      <c r="B20" s="2"/>
      <c r="C20" s="2"/>
      <c r="D20" s="2"/>
      <c r="E20" s="2"/>
      <c r="F20" s="2"/>
      <c r="G20" s="2"/>
      <c r="H20" s="2"/>
    </row>
    <row r="21" spans="1:9">
      <c r="A21" s="2"/>
      <c r="B21" s="2"/>
      <c r="C21" s="2"/>
      <c r="D21" s="2"/>
      <c r="E21" s="2"/>
      <c r="F21" s="2"/>
      <c r="G21" s="2"/>
      <c r="H21" s="2"/>
    </row>
    <row r="22" spans="1:9">
      <c r="A22" s="2"/>
      <c r="B22" s="2"/>
      <c r="C22" s="2"/>
      <c r="D22" s="2"/>
      <c r="E22" s="2"/>
      <c r="F22" s="2"/>
      <c r="G22" s="2"/>
      <c r="H22" s="2"/>
    </row>
    <row r="23" spans="1:9">
      <c r="A23" s="2"/>
      <c r="B23" s="2"/>
      <c r="C23" s="2"/>
      <c r="D23" s="2"/>
      <c r="E23" s="2"/>
      <c r="F23" s="2"/>
      <c r="G23" s="2"/>
      <c r="H23" s="2"/>
    </row>
    <row r="24" spans="1:9">
      <c r="A24" s="2"/>
      <c r="B24" s="2"/>
      <c r="C24" s="2"/>
      <c r="D24" s="2"/>
      <c r="E24" s="2"/>
      <c r="F24" s="2"/>
      <c r="G24" s="2"/>
      <c r="H24" s="2"/>
    </row>
    <row r="25" spans="1:9">
      <c r="A25" s="2"/>
      <c r="B25" s="2"/>
      <c r="C25" s="2"/>
      <c r="D25" s="2"/>
      <c r="E25" s="2"/>
      <c r="F25" s="2"/>
      <c r="G25" s="2"/>
      <c r="H25" s="2"/>
    </row>
    <row r="26" spans="1:9">
      <c r="A26" s="2"/>
      <c r="B26" s="2"/>
      <c r="C26" s="2"/>
      <c r="D26" s="2"/>
      <c r="E26" s="2"/>
      <c r="F26" s="2"/>
      <c r="G26" s="2"/>
      <c r="H26" s="2"/>
    </row>
    <row r="27" spans="1:9">
      <c r="A27" s="2"/>
      <c r="B27" s="2"/>
      <c r="C27" s="2"/>
      <c r="D27" s="2"/>
      <c r="E27" s="2"/>
      <c r="F27" s="2"/>
      <c r="G27" s="2"/>
      <c r="H27" s="2"/>
    </row>
    <row r="28" spans="1:9">
      <c r="A28" s="112" t="s">
        <v>158</v>
      </c>
      <c r="B28" s="112"/>
      <c r="C28" s="112"/>
      <c r="D28" s="112"/>
      <c r="E28" s="2"/>
      <c r="F28" s="2"/>
      <c r="G28" s="2"/>
      <c r="H28" s="2"/>
    </row>
    <row r="29" spans="1:9">
      <c r="A29" s="112"/>
      <c r="B29" s="112"/>
      <c r="C29" s="112"/>
      <c r="D29" s="112"/>
      <c r="E29" s="2"/>
      <c r="F29" s="2"/>
      <c r="G29" s="2"/>
      <c r="H29" s="2"/>
    </row>
    <row r="30" spans="1:9">
      <c r="A30" s="2"/>
      <c r="B30" s="2"/>
      <c r="C30" s="2"/>
      <c r="D30" s="2"/>
      <c r="E30" s="2"/>
      <c r="F30" s="2"/>
      <c r="G30" s="2"/>
      <c r="H30" s="2"/>
    </row>
    <row r="31" spans="1:9">
      <c r="A31" s="2"/>
      <c r="B31" s="2"/>
      <c r="C31" s="2"/>
      <c r="D31" s="2"/>
      <c r="E31" s="2"/>
      <c r="F31" s="2"/>
      <c r="G31" s="2"/>
      <c r="H31" s="2"/>
    </row>
    <row r="32" spans="1:9">
      <c r="A32" s="2"/>
      <c r="B32" s="2"/>
      <c r="C32" s="2"/>
      <c r="D32" s="2"/>
      <c r="E32" s="2"/>
      <c r="F32" s="2"/>
      <c r="G32" s="2"/>
      <c r="H32" s="2"/>
    </row>
    <row r="33" spans="1:12">
      <c r="A33" s="2"/>
      <c r="B33" s="2"/>
      <c r="C33" s="2"/>
      <c r="D33" s="2"/>
      <c r="E33" s="2"/>
      <c r="F33" s="2"/>
      <c r="G33" s="2"/>
      <c r="H33" s="2"/>
    </row>
    <row r="34" spans="1:12">
      <c r="A34" s="2"/>
      <c r="B34" s="2"/>
      <c r="C34" s="2"/>
      <c r="D34" s="2"/>
      <c r="E34" s="2"/>
      <c r="F34" s="2"/>
      <c r="G34" s="2"/>
      <c r="H34" s="2"/>
    </row>
    <row r="35" spans="1:12">
      <c r="A35" s="2"/>
      <c r="B35" s="2"/>
      <c r="C35" s="2"/>
      <c r="D35" s="2"/>
      <c r="E35" s="2"/>
      <c r="F35" s="2"/>
      <c r="G35" s="2"/>
      <c r="H35" s="2"/>
    </row>
    <row r="36" spans="1:12">
      <c r="A36" s="2"/>
      <c r="B36" s="2"/>
      <c r="C36" s="2"/>
      <c r="D36" s="2"/>
      <c r="E36" s="2"/>
      <c r="F36" s="2"/>
      <c r="G36" s="2"/>
      <c r="H36" s="2"/>
    </row>
    <row r="37" spans="1:12">
      <c r="A37" s="2"/>
      <c r="B37" s="2"/>
      <c r="C37" s="2"/>
      <c r="D37" s="2"/>
      <c r="E37" s="2"/>
      <c r="F37" s="2"/>
      <c r="G37" s="2"/>
      <c r="H37" s="2"/>
    </row>
    <row r="38" spans="1:12" ht="15.75" thickBot="1">
      <c r="A38" s="2"/>
      <c r="B38" s="2"/>
      <c r="C38" s="2"/>
      <c r="D38" s="2"/>
      <c r="E38" s="103" t="s">
        <v>163</v>
      </c>
      <c r="F38" s="103"/>
      <c r="G38" s="103"/>
      <c r="H38" s="103"/>
    </row>
    <row r="39" spans="1:12" ht="15.75" customHeight="1" thickBot="1">
      <c r="A39" s="2"/>
      <c r="B39" s="33"/>
      <c r="C39" s="33"/>
      <c r="D39" s="33"/>
      <c r="E39" s="103"/>
      <c r="F39" s="103"/>
      <c r="G39" s="103"/>
      <c r="H39" s="103"/>
    </row>
    <row r="40" spans="1:12" ht="15.75" thickBot="1">
      <c r="A40" s="2"/>
      <c r="B40" s="33"/>
      <c r="C40" s="33"/>
      <c r="D40" s="33"/>
      <c r="E40" s="103"/>
      <c r="F40" s="103"/>
      <c r="G40" s="103"/>
      <c r="H40" s="103"/>
    </row>
    <row r="41" spans="1:12" ht="18.75" customHeight="1">
      <c r="A41" s="2"/>
      <c r="B41" s="33"/>
      <c r="C41" s="33"/>
      <c r="D41" s="33"/>
      <c r="E41" s="33"/>
      <c r="F41" s="2"/>
      <c r="G41" s="2"/>
      <c r="H41" s="2"/>
    </row>
    <row r="42" spans="1:12" ht="12" customHeight="1">
      <c r="A42" s="43" t="s">
        <v>110</v>
      </c>
      <c r="B42" s="2"/>
      <c r="C42" s="2"/>
      <c r="D42" s="2"/>
      <c r="E42" s="2"/>
      <c r="F42" s="34"/>
      <c r="G42" s="34"/>
      <c r="H42" s="34"/>
      <c r="I42" s="17"/>
      <c r="J42" s="17"/>
      <c r="K42" s="17"/>
      <c r="L42" s="17"/>
    </row>
    <row r="43" spans="1:12" ht="12" customHeight="1">
      <c r="A43" s="44" t="s">
        <v>120</v>
      </c>
      <c r="B43" s="2"/>
      <c r="C43" s="2"/>
      <c r="D43" s="2"/>
      <c r="E43" s="2"/>
      <c r="F43" s="34"/>
      <c r="G43" s="34"/>
      <c r="H43" s="34"/>
      <c r="I43" s="17"/>
      <c r="J43" s="17"/>
      <c r="K43" s="17"/>
      <c r="L43" s="17"/>
    </row>
    <row r="44" spans="1:12">
      <c r="A44" s="35"/>
      <c r="B44" s="2"/>
      <c r="C44" s="2"/>
      <c r="D44" s="2"/>
      <c r="E44" s="2"/>
      <c r="F44" s="34"/>
      <c r="G44" s="34"/>
      <c r="H44" s="34"/>
      <c r="I44" s="17"/>
      <c r="J44" s="17"/>
      <c r="K44" s="17"/>
      <c r="L44" s="17"/>
    </row>
    <row r="45" spans="1:12">
      <c r="A45" s="35"/>
      <c r="B45" s="2"/>
      <c r="C45" s="2"/>
      <c r="D45" s="2"/>
      <c r="E45" s="2"/>
      <c r="F45" s="34"/>
      <c r="G45" s="34"/>
      <c r="H45" s="34"/>
      <c r="I45" s="17"/>
      <c r="J45" s="17"/>
      <c r="K45" s="17"/>
      <c r="L45" s="17"/>
    </row>
    <row r="46" spans="1:12" s="1" customFormat="1" ht="15" customHeight="1">
      <c r="A46" s="151" t="s">
        <v>176</v>
      </c>
      <c r="B46" s="152"/>
      <c r="C46" s="153"/>
      <c r="D46" s="153"/>
      <c r="E46" s="153"/>
      <c r="F46" s="133"/>
      <c r="G46" s="22"/>
    </row>
    <row r="47" spans="1:12" s="1" customFormat="1" ht="15" customHeight="1">
      <c r="A47" s="154"/>
      <c r="B47" s="152"/>
      <c r="C47" s="153"/>
      <c r="D47" s="153"/>
      <c r="E47" s="153"/>
      <c r="F47" s="133"/>
      <c r="G47" s="22"/>
    </row>
    <row r="48" spans="1:12" s="1" customFormat="1" ht="15" customHeight="1">
      <c r="A48" s="151" t="s">
        <v>75</v>
      </c>
      <c r="B48" s="155" t="s">
        <v>59</v>
      </c>
      <c r="C48" s="153"/>
      <c r="D48" s="156"/>
      <c r="E48" s="157"/>
      <c r="F48" s="173"/>
      <c r="G48" s="47"/>
      <c r="H48" s="49"/>
    </row>
    <row r="49" spans="1:12" s="1" customFormat="1" ht="15" customHeight="1">
      <c r="A49" s="139" t="s">
        <v>4</v>
      </c>
      <c r="B49" s="150">
        <v>0.42771825711315198</v>
      </c>
      <c r="C49" s="153"/>
      <c r="D49" s="156"/>
      <c r="E49" s="158"/>
      <c r="F49" s="174"/>
      <c r="G49" s="47"/>
      <c r="H49" s="49"/>
    </row>
    <row r="50" spans="1:12" s="1" customFormat="1" ht="15" customHeight="1">
      <c r="A50" s="139" t="s">
        <v>3</v>
      </c>
      <c r="B50" s="150">
        <v>0.26600919316664601</v>
      </c>
      <c r="C50" s="153"/>
      <c r="D50" s="156"/>
      <c r="E50" s="158"/>
      <c r="F50" s="174"/>
      <c r="G50" s="47"/>
      <c r="H50" s="49"/>
    </row>
    <row r="51" spans="1:12" s="1" customFormat="1" ht="15" customHeight="1">
      <c r="A51" s="139" t="s">
        <v>7</v>
      </c>
      <c r="B51" s="150">
        <v>0.24780594412639401</v>
      </c>
      <c r="C51" s="153"/>
      <c r="D51" s="156"/>
      <c r="E51" s="158"/>
      <c r="F51" s="174"/>
      <c r="G51" s="47"/>
      <c r="H51" s="49"/>
    </row>
    <row r="52" spans="1:12" s="1" customFormat="1">
      <c r="A52" s="139" t="s">
        <v>6</v>
      </c>
      <c r="B52" s="150">
        <v>0.22213170245518299</v>
      </c>
      <c r="C52" s="136"/>
      <c r="D52" s="158"/>
      <c r="E52" s="158"/>
      <c r="F52" s="174"/>
      <c r="G52" s="48"/>
      <c r="H52" s="48"/>
    </row>
    <row r="53" spans="1:12" s="1" customFormat="1">
      <c r="A53" s="139" t="s">
        <v>5</v>
      </c>
      <c r="B53" s="150">
        <v>0.14423264460700699</v>
      </c>
      <c r="C53" s="136"/>
      <c r="D53" s="158"/>
      <c r="E53" s="158"/>
      <c r="F53" s="174"/>
      <c r="G53" s="48"/>
      <c r="H53" s="48"/>
    </row>
    <row r="54" spans="1:12" s="1" customFormat="1">
      <c r="A54" s="139" t="s">
        <v>9</v>
      </c>
      <c r="B54" s="150">
        <v>0.140623480454447</v>
      </c>
      <c r="C54" s="136"/>
      <c r="D54" s="158"/>
      <c r="E54" s="158"/>
      <c r="F54" s="174"/>
      <c r="G54" s="48"/>
      <c r="H54" s="48"/>
    </row>
    <row r="55" spans="1:12" s="1" customFormat="1">
      <c r="A55" s="139" t="s">
        <v>8</v>
      </c>
      <c r="B55" s="150">
        <v>0.12170973556885099</v>
      </c>
      <c r="C55" s="136"/>
      <c r="D55" s="158"/>
      <c r="E55" s="158"/>
      <c r="F55" s="174"/>
      <c r="G55" s="48"/>
      <c r="H55" s="48"/>
    </row>
    <row r="56" spans="1:12" s="1" customFormat="1">
      <c r="A56" s="139" t="s">
        <v>11</v>
      </c>
      <c r="B56" s="150">
        <v>0.103864058264582</v>
      </c>
      <c r="C56" s="136"/>
      <c r="D56" s="158"/>
      <c r="E56" s="158"/>
      <c r="F56" s="174"/>
      <c r="G56" s="48"/>
      <c r="H56" s="48"/>
    </row>
    <row r="57" spans="1:12" s="1" customFormat="1">
      <c r="A57" s="139" t="s">
        <v>10</v>
      </c>
      <c r="B57" s="150">
        <v>0.101233877705631</v>
      </c>
      <c r="C57" s="136"/>
      <c r="D57" s="158"/>
      <c r="E57" s="158"/>
      <c r="F57" s="174"/>
      <c r="G57" s="48"/>
      <c r="H57" s="48"/>
    </row>
    <row r="58" spans="1:12" s="1" customFormat="1">
      <c r="A58" s="136"/>
      <c r="B58" s="136"/>
      <c r="C58" s="136"/>
      <c r="D58" s="158"/>
      <c r="E58" s="158"/>
      <c r="F58" s="174"/>
      <c r="G58" s="49"/>
      <c r="H58" s="49"/>
    </row>
    <row r="59" spans="1:12" s="1" customFormat="1">
      <c r="A59" s="159" t="s">
        <v>29</v>
      </c>
      <c r="B59" s="160" t="s">
        <v>59</v>
      </c>
      <c r="C59" s="136"/>
      <c r="D59" s="158"/>
      <c r="E59" s="158"/>
      <c r="F59" s="174"/>
      <c r="G59" s="49"/>
      <c r="H59" s="49"/>
    </row>
    <row r="60" spans="1:12" s="1" customFormat="1">
      <c r="A60" s="136" t="s">
        <v>56</v>
      </c>
      <c r="B60" s="142">
        <v>7.4822866322975107E-2</v>
      </c>
      <c r="C60" s="136"/>
      <c r="D60" s="158"/>
      <c r="E60" s="139"/>
      <c r="F60" s="132"/>
      <c r="G60" s="49"/>
      <c r="H60" s="49"/>
    </row>
    <row r="61" spans="1:12" s="1" customFormat="1">
      <c r="A61" s="136" t="s">
        <v>58</v>
      </c>
      <c r="B61" s="142">
        <v>0.121488234519777</v>
      </c>
      <c r="C61" s="136"/>
      <c r="D61" s="158"/>
      <c r="E61" s="139"/>
      <c r="F61" s="132"/>
      <c r="G61" s="49"/>
      <c r="H61" s="49"/>
    </row>
    <row r="62" spans="1:12" s="1" customFormat="1">
      <c r="A62" s="136" t="s">
        <v>57</v>
      </c>
      <c r="B62" s="142">
        <v>0.174154225982113</v>
      </c>
      <c r="C62" s="136"/>
      <c r="D62" s="158"/>
      <c r="E62" s="139"/>
      <c r="F62" s="132"/>
      <c r="G62" s="49"/>
      <c r="H62" s="49"/>
    </row>
    <row r="63" spans="1:12" s="1" customFormat="1">
      <c r="A63" s="136" t="s">
        <v>55</v>
      </c>
      <c r="B63" s="142">
        <v>0.65966598877584703</v>
      </c>
      <c r="C63" s="136"/>
      <c r="D63" s="158"/>
      <c r="E63" s="139"/>
      <c r="F63" s="132"/>
      <c r="G63" s="49"/>
      <c r="H63" s="49"/>
    </row>
    <row r="64" spans="1:12" s="1" customFormat="1">
      <c r="A64" s="136"/>
      <c r="B64" s="136"/>
      <c r="C64" s="136"/>
      <c r="D64" s="161"/>
      <c r="E64" s="158"/>
      <c r="F64" s="174"/>
      <c r="G64" s="48"/>
      <c r="H64" s="48"/>
      <c r="I64" s="17"/>
      <c r="J64" s="17"/>
      <c r="K64" s="17"/>
      <c r="L64" s="17"/>
    </row>
    <row r="65" spans="1:12" s="1" customFormat="1">
      <c r="A65" s="136"/>
      <c r="B65" s="136"/>
      <c r="C65" s="136"/>
      <c r="D65" s="161"/>
      <c r="E65" s="158"/>
      <c r="F65" s="174"/>
      <c r="G65" s="48"/>
      <c r="H65" s="48"/>
      <c r="I65" s="17"/>
      <c r="J65" s="17"/>
      <c r="K65" s="17"/>
      <c r="L65" s="17"/>
    </row>
    <row r="66" spans="1:12" s="1" customFormat="1">
      <c r="A66" s="135" t="s">
        <v>60</v>
      </c>
      <c r="B66" s="160" t="s">
        <v>76</v>
      </c>
      <c r="C66" s="136"/>
      <c r="D66" s="136"/>
      <c r="E66" s="136"/>
      <c r="F66" s="131"/>
    </row>
    <row r="67" spans="1:12" s="1" customFormat="1">
      <c r="A67" s="162" t="s">
        <v>63</v>
      </c>
      <c r="B67" s="163">
        <v>0.50574118670168799</v>
      </c>
      <c r="C67" s="136"/>
      <c r="D67" s="136"/>
      <c r="E67" s="136"/>
      <c r="F67" s="131"/>
    </row>
    <row r="68" spans="1:12" s="1" customFormat="1" ht="24">
      <c r="A68" s="162" t="s">
        <v>61</v>
      </c>
      <c r="B68" s="163">
        <v>0.15284831544720501</v>
      </c>
      <c r="C68" s="136"/>
      <c r="D68" s="136"/>
      <c r="E68" s="136"/>
      <c r="F68" s="131"/>
    </row>
    <row r="69" spans="1:12" s="1" customFormat="1" ht="24">
      <c r="A69" s="162" t="s">
        <v>62</v>
      </c>
      <c r="B69" s="163">
        <v>0.16119511276193299</v>
      </c>
      <c r="C69" s="136"/>
      <c r="D69" s="136"/>
      <c r="E69" s="136"/>
      <c r="F69" s="131"/>
    </row>
    <row r="70" spans="1:12" s="1" customFormat="1" ht="48">
      <c r="A70" s="162" t="s">
        <v>64</v>
      </c>
      <c r="B70" s="163">
        <v>0.176425598653324</v>
      </c>
      <c r="C70" s="136"/>
      <c r="D70" s="136"/>
      <c r="E70" s="136"/>
      <c r="F70" s="131"/>
    </row>
    <row r="71" spans="1:12" s="1" customFormat="1" ht="15" customHeight="1">
      <c r="A71" s="136" t="s">
        <v>22</v>
      </c>
      <c r="B71" s="164">
        <f>1-B67-B68-B69-B70</f>
        <v>3.7897864358500122E-3</v>
      </c>
      <c r="C71" s="136"/>
      <c r="D71" s="136"/>
      <c r="E71" s="136"/>
      <c r="F71" s="131"/>
    </row>
    <row r="72" spans="1:12" s="1" customFormat="1" ht="15" customHeight="1">
      <c r="A72" s="136"/>
      <c r="B72" s="164"/>
      <c r="C72" s="136"/>
      <c r="D72" s="136"/>
      <c r="E72" s="136"/>
      <c r="F72" s="131"/>
    </row>
    <row r="73" spans="1:12" s="1" customFormat="1">
      <c r="A73" s="136"/>
      <c r="B73" s="171" t="s">
        <v>18</v>
      </c>
      <c r="C73" s="171" t="s">
        <v>19</v>
      </c>
      <c r="D73" s="172" t="s">
        <v>74</v>
      </c>
      <c r="E73" s="136"/>
      <c r="F73" s="131"/>
    </row>
    <row r="74" spans="1:12" s="1" customFormat="1">
      <c r="A74" s="136" t="s">
        <v>82</v>
      </c>
      <c r="B74" s="167">
        <v>55.9</v>
      </c>
      <c r="C74" s="167">
        <f>100-B74</f>
        <v>44.1</v>
      </c>
      <c r="D74" s="168">
        <v>0</v>
      </c>
      <c r="E74" s="136"/>
      <c r="F74" s="131"/>
    </row>
    <row r="75" spans="1:12" s="1" customFormat="1">
      <c r="A75" s="136" t="s">
        <v>16</v>
      </c>
      <c r="B75" s="167">
        <v>46.13</v>
      </c>
      <c r="C75" s="167">
        <f>100-B75</f>
        <v>53.87</v>
      </c>
      <c r="D75" s="168">
        <v>0</v>
      </c>
      <c r="E75" s="136"/>
      <c r="F75" s="131"/>
    </row>
    <row r="76" spans="1:12" s="1" customFormat="1">
      <c r="A76" s="136" t="s">
        <v>0</v>
      </c>
      <c r="B76" s="167">
        <v>66.14</v>
      </c>
      <c r="C76" s="167">
        <f>100-B76</f>
        <v>33.86</v>
      </c>
      <c r="D76" s="168">
        <v>0</v>
      </c>
      <c r="E76" s="136"/>
      <c r="F76" s="131"/>
    </row>
    <row r="77" spans="1:12" s="1" customFormat="1">
      <c r="A77" s="136"/>
      <c r="B77" s="165"/>
      <c r="C77" s="165"/>
      <c r="D77" s="166"/>
      <c r="E77" s="136"/>
      <c r="F77" s="131"/>
    </row>
    <row r="78" spans="1:12" s="1" customFormat="1">
      <c r="A78" s="135" t="s">
        <v>130</v>
      </c>
      <c r="B78" s="136"/>
      <c r="C78" s="136"/>
      <c r="D78" s="136"/>
      <c r="E78" s="136"/>
      <c r="F78" s="131"/>
    </row>
    <row r="79" spans="1:12" s="1" customFormat="1">
      <c r="A79" s="136" t="s">
        <v>22</v>
      </c>
      <c r="B79" s="169">
        <v>8.0299999999999996E-2</v>
      </c>
      <c r="C79" s="136"/>
      <c r="D79" s="136"/>
      <c r="E79" s="136"/>
      <c r="F79" s="131"/>
    </row>
    <row r="80" spans="1:12" s="1" customFormat="1">
      <c r="A80" s="136" t="s">
        <v>159</v>
      </c>
      <c r="B80" s="142">
        <v>0.2465</v>
      </c>
      <c r="C80" s="136"/>
      <c r="D80" s="136"/>
      <c r="E80" s="136"/>
      <c r="F80" s="131"/>
    </row>
    <row r="81" spans="1:6" s="1" customFormat="1">
      <c r="A81" s="170" t="s">
        <v>160</v>
      </c>
      <c r="B81" s="142">
        <v>0.13880000000000001</v>
      </c>
      <c r="C81" s="136"/>
      <c r="D81" s="136"/>
      <c r="E81" s="136"/>
      <c r="F81" s="175"/>
    </row>
    <row r="82" spans="1:6" s="1" customFormat="1">
      <c r="A82" s="170" t="s">
        <v>161</v>
      </c>
      <c r="B82" s="169">
        <v>0.20449999999999999</v>
      </c>
      <c r="C82" s="136"/>
      <c r="D82" s="136"/>
      <c r="E82" s="136"/>
      <c r="F82" s="175"/>
    </row>
    <row r="83" spans="1:6" s="1" customFormat="1">
      <c r="A83" s="170" t="s">
        <v>162</v>
      </c>
      <c r="B83" s="169">
        <v>0.13769999999999999</v>
      </c>
      <c r="C83" s="136"/>
      <c r="D83" s="136"/>
      <c r="E83" s="136"/>
      <c r="F83" s="175"/>
    </row>
    <row r="84" spans="1:6" s="1" customFormat="1">
      <c r="A84" s="170" t="s">
        <v>156</v>
      </c>
      <c r="B84" s="169">
        <v>8.6400000000000005E-2</v>
      </c>
      <c r="C84" s="136"/>
      <c r="D84" s="136"/>
      <c r="E84" s="136"/>
      <c r="F84" s="175"/>
    </row>
    <row r="85" spans="1:6" s="1" customFormat="1">
      <c r="A85" s="136" t="s">
        <v>177</v>
      </c>
      <c r="B85" s="169">
        <v>0.106</v>
      </c>
      <c r="C85" s="136"/>
      <c r="D85" s="136"/>
      <c r="E85" s="136"/>
      <c r="F85" s="175"/>
    </row>
    <row r="86" spans="1:6">
      <c r="A86" s="66"/>
      <c r="B86" s="67"/>
      <c r="C86" s="1"/>
      <c r="D86" s="1"/>
      <c r="E86" s="1"/>
      <c r="F86" s="67"/>
    </row>
    <row r="87" spans="1:6">
      <c r="A87" s="66"/>
      <c r="B87" s="67"/>
      <c r="C87" s="1"/>
      <c r="D87" s="1"/>
      <c r="E87" s="1"/>
      <c r="F87" s="67"/>
    </row>
  </sheetData>
  <mergeCells count="5">
    <mergeCell ref="A2:H2"/>
    <mergeCell ref="A15:H15"/>
    <mergeCell ref="A16:H16"/>
    <mergeCell ref="E38:H40"/>
    <mergeCell ref="A28:D2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workbookViewId="0">
      <selection activeCell="F46" sqref="F46"/>
    </sheetView>
  </sheetViews>
  <sheetFormatPr baseColWidth="10" defaultRowHeight="15"/>
  <cols>
    <col min="1" max="7" width="12.7109375" customWidth="1"/>
  </cols>
  <sheetData>
    <row r="1" spans="1:8" ht="11.1" customHeight="1">
      <c r="A1" s="2"/>
      <c r="B1" s="2"/>
      <c r="C1" s="2"/>
      <c r="D1" s="2"/>
      <c r="E1" s="2"/>
      <c r="F1" s="2"/>
      <c r="G1" s="2"/>
    </row>
    <row r="2" spans="1:8" ht="23.25" customHeight="1">
      <c r="A2" s="107" t="s">
        <v>65</v>
      </c>
      <c r="B2" s="107"/>
      <c r="C2" s="107"/>
      <c r="D2" s="107"/>
      <c r="E2" s="107"/>
      <c r="F2" s="107"/>
      <c r="G2" s="107"/>
      <c r="H2" s="4"/>
    </row>
    <row r="3" spans="1:8" ht="21">
      <c r="A3" s="7"/>
      <c r="B3" s="7"/>
      <c r="C3" s="7"/>
      <c r="D3" s="7"/>
      <c r="E3" s="7"/>
      <c r="F3" s="7"/>
      <c r="G3" s="7"/>
      <c r="H3" s="4"/>
    </row>
    <row r="4" spans="1:8" ht="21">
      <c r="A4" s="7"/>
      <c r="B4" s="7"/>
      <c r="C4" s="7"/>
      <c r="D4" s="7"/>
      <c r="E4" s="7"/>
      <c r="F4" s="7"/>
      <c r="G4" s="7"/>
      <c r="H4" s="4"/>
    </row>
    <row r="5" spans="1:8" ht="21">
      <c r="A5" s="7"/>
      <c r="B5" s="7"/>
      <c r="C5" s="7"/>
      <c r="D5" s="7"/>
      <c r="E5" s="7"/>
      <c r="F5" s="7"/>
      <c r="G5" s="7"/>
      <c r="H5" s="4"/>
    </row>
    <row r="6" spans="1:8" ht="21">
      <c r="A6" s="7"/>
      <c r="B6" s="7"/>
      <c r="C6" s="7"/>
      <c r="D6" s="7"/>
      <c r="E6" s="7"/>
      <c r="F6" s="7"/>
      <c r="G6" s="7"/>
      <c r="H6" s="4"/>
    </row>
    <row r="7" spans="1:8">
      <c r="A7" s="2"/>
      <c r="B7" s="2"/>
      <c r="C7" s="2"/>
      <c r="D7" s="2"/>
      <c r="E7" s="2"/>
      <c r="F7" s="2"/>
      <c r="G7" s="2"/>
    </row>
    <row r="8" spans="1:8">
      <c r="A8" s="2"/>
      <c r="B8" s="2"/>
      <c r="C8" s="2"/>
      <c r="D8" s="2"/>
      <c r="E8" s="2"/>
      <c r="F8" s="2"/>
      <c r="G8" s="2"/>
    </row>
    <row r="9" spans="1:8">
      <c r="A9" s="2"/>
      <c r="B9" s="2"/>
      <c r="C9" s="2"/>
      <c r="D9" s="2"/>
      <c r="E9" s="2"/>
      <c r="F9" s="2"/>
      <c r="G9" s="2"/>
    </row>
    <row r="10" spans="1:8">
      <c r="A10" s="2"/>
      <c r="B10" s="2"/>
      <c r="C10" s="2"/>
      <c r="D10" s="2"/>
      <c r="E10" s="2"/>
      <c r="F10" s="2"/>
      <c r="G10" s="2"/>
    </row>
    <row r="11" spans="1:8">
      <c r="A11" s="2"/>
      <c r="B11" s="2"/>
      <c r="C11" s="2"/>
      <c r="D11" s="2"/>
      <c r="E11" s="2"/>
      <c r="F11" s="2"/>
      <c r="G11" s="2"/>
    </row>
    <row r="12" spans="1:8">
      <c r="A12" s="2"/>
      <c r="B12" s="2"/>
      <c r="C12" s="2"/>
      <c r="D12" s="2"/>
      <c r="E12" s="2"/>
      <c r="F12" s="2"/>
      <c r="G12" s="2"/>
    </row>
    <row r="13" spans="1:8">
      <c r="A13" s="2"/>
      <c r="B13" s="2"/>
      <c r="C13" s="2"/>
      <c r="D13" s="2"/>
      <c r="E13" s="2"/>
      <c r="F13" s="2"/>
      <c r="G13" s="2"/>
    </row>
    <row r="14" spans="1:8">
      <c r="A14" s="2"/>
      <c r="B14" s="2"/>
      <c r="C14" s="2"/>
      <c r="D14" s="2"/>
      <c r="E14" s="2"/>
      <c r="F14" s="2"/>
      <c r="G14" s="2"/>
    </row>
    <row r="15" spans="1:8">
      <c r="A15" s="2"/>
      <c r="B15" s="2"/>
      <c r="C15" s="2"/>
      <c r="D15" s="2"/>
      <c r="E15" s="2"/>
      <c r="F15" s="2"/>
      <c r="G15" s="2"/>
    </row>
    <row r="16" spans="1:8">
      <c r="A16" s="2"/>
      <c r="B16" s="2"/>
      <c r="C16" s="2"/>
      <c r="D16" s="2"/>
      <c r="E16" s="2"/>
      <c r="F16" s="2"/>
      <c r="G16" s="2"/>
    </row>
    <row r="17" spans="1:8" ht="40.5" customHeight="1">
      <c r="A17" s="112" t="s">
        <v>157</v>
      </c>
      <c r="B17" s="112"/>
      <c r="C17" s="112"/>
      <c r="D17" s="112"/>
      <c r="E17" s="112"/>
      <c r="F17" s="112"/>
      <c r="G17" s="112"/>
    </row>
    <row r="18" spans="1:8" ht="16.5">
      <c r="A18" s="36"/>
      <c r="B18" s="2"/>
      <c r="C18" s="2"/>
      <c r="D18" s="2"/>
      <c r="E18" s="2"/>
      <c r="F18" s="2"/>
      <c r="G18" s="2"/>
      <c r="H18" s="1"/>
    </row>
    <row r="19" spans="1:8" ht="26.25" customHeight="1">
      <c r="A19" s="107" t="s">
        <v>24</v>
      </c>
      <c r="B19" s="113"/>
      <c r="C19" s="113"/>
      <c r="D19" s="113"/>
      <c r="E19" s="113"/>
      <c r="F19" s="113"/>
      <c r="G19" s="113"/>
      <c r="H19" s="4"/>
    </row>
    <row r="20" spans="1:8" ht="21">
      <c r="A20" s="7"/>
      <c r="B20" s="7"/>
      <c r="C20" s="7"/>
      <c r="D20" s="7"/>
      <c r="E20" s="7"/>
      <c r="F20" s="7"/>
      <c r="G20" s="7"/>
      <c r="H20" s="4"/>
    </row>
    <row r="21" spans="1:8">
      <c r="A21" s="2"/>
      <c r="B21" s="2"/>
      <c r="C21" s="2"/>
      <c r="D21" s="2"/>
      <c r="E21" s="2"/>
      <c r="F21" s="2"/>
      <c r="G21" s="2"/>
    </row>
    <row r="22" spans="1:8">
      <c r="A22" s="2"/>
      <c r="B22" s="2"/>
      <c r="C22" s="2"/>
      <c r="D22" s="2"/>
      <c r="E22" s="2"/>
      <c r="F22" s="2"/>
      <c r="G22" s="2"/>
    </row>
    <row r="23" spans="1:8">
      <c r="A23" s="2"/>
      <c r="B23" s="2"/>
      <c r="C23" s="2"/>
      <c r="D23" s="2"/>
      <c r="E23" s="2"/>
      <c r="F23" s="2"/>
      <c r="G23" s="2"/>
    </row>
    <row r="24" spans="1:8">
      <c r="A24" s="2"/>
      <c r="B24" s="2"/>
      <c r="C24" s="2"/>
      <c r="D24" s="2"/>
      <c r="E24" s="2"/>
      <c r="F24" s="2"/>
      <c r="G24" s="2"/>
    </row>
    <row r="25" spans="1:8">
      <c r="A25" s="2"/>
      <c r="B25" s="2"/>
      <c r="C25" s="2"/>
      <c r="D25" s="2"/>
      <c r="E25" s="2"/>
      <c r="F25" s="2"/>
      <c r="G25" s="2"/>
    </row>
    <row r="26" spans="1:8">
      <c r="A26" s="2"/>
      <c r="B26" s="2"/>
      <c r="C26" s="2"/>
      <c r="D26" s="2"/>
      <c r="E26" s="2"/>
      <c r="F26" s="2"/>
      <c r="G26" s="2"/>
    </row>
    <row r="27" spans="1:8">
      <c r="A27" s="2"/>
      <c r="B27" s="2"/>
      <c r="C27" s="2"/>
      <c r="D27" s="2"/>
      <c r="E27" s="2"/>
      <c r="F27" s="2"/>
      <c r="G27" s="2"/>
    </row>
    <row r="28" spans="1:8">
      <c r="A28" s="2"/>
      <c r="B28" s="2"/>
      <c r="C28" s="2"/>
      <c r="D28" s="2"/>
      <c r="E28" s="2"/>
      <c r="F28" s="2"/>
      <c r="G28" s="2"/>
    </row>
    <row r="29" spans="1:8">
      <c r="A29" s="2"/>
      <c r="B29" s="2"/>
      <c r="C29" s="2"/>
      <c r="D29" s="2"/>
      <c r="E29" s="2"/>
      <c r="F29" s="2"/>
      <c r="G29" s="2"/>
    </row>
    <row r="30" spans="1:8">
      <c r="A30" s="2"/>
      <c r="B30" s="2"/>
      <c r="C30" s="2"/>
      <c r="D30" s="2"/>
      <c r="E30" s="2"/>
      <c r="F30" s="2"/>
      <c r="G30" s="2"/>
    </row>
    <row r="31" spans="1:8">
      <c r="A31" s="2"/>
      <c r="B31" s="2"/>
      <c r="C31" s="2"/>
      <c r="D31" s="2"/>
      <c r="E31" s="2"/>
      <c r="F31" s="2"/>
      <c r="G31" s="2"/>
    </row>
    <row r="32" spans="1:8">
      <c r="A32" s="2"/>
      <c r="B32" s="2"/>
      <c r="C32" s="2"/>
      <c r="D32" s="2"/>
      <c r="E32" s="2"/>
      <c r="F32" s="2"/>
      <c r="G32" s="2"/>
    </row>
    <row r="33" spans="1:9">
      <c r="A33" s="2"/>
      <c r="B33" s="2"/>
      <c r="C33" s="2"/>
      <c r="D33" s="2"/>
      <c r="E33" s="2"/>
      <c r="F33" s="2"/>
      <c r="G33" s="2"/>
    </row>
    <row r="34" spans="1:9" ht="48" customHeight="1">
      <c r="A34" s="112" t="s">
        <v>122</v>
      </c>
      <c r="B34" s="112"/>
      <c r="C34" s="112"/>
      <c r="D34" s="112"/>
      <c r="E34" s="112"/>
      <c r="F34" s="112"/>
      <c r="G34" s="112"/>
    </row>
    <row r="35" spans="1:9" ht="14.25" customHeight="1">
      <c r="A35" s="29"/>
      <c r="B35" s="29"/>
      <c r="C35" s="29"/>
      <c r="D35" s="29"/>
      <c r="E35" s="29"/>
      <c r="F35" s="29"/>
      <c r="G35" s="29"/>
    </row>
    <row r="36" spans="1:9" ht="12" customHeight="1">
      <c r="A36" s="43" t="s">
        <v>110</v>
      </c>
      <c r="B36" s="16"/>
      <c r="C36" s="16"/>
      <c r="D36" s="16"/>
      <c r="E36" s="16"/>
      <c r="F36" s="16"/>
      <c r="G36" s="16"/>
    </row>
    <row r="37" spans="1:9" ht="12" customHeight="1">
      <c r="A37" s="44" t="s">
        <v>121</v>
      </c>
      <c r="B37" s="16"/>
      <c r="C37" s="16"/>
      <c r="D37" s="16"/>
      <c r="E37" s="16"/>
      <c r="F37" s="16"/>
      <c r="G37" s="16"/>
    </row>
    <row r="38" spans="1:9" ht="16.5">
      <c r="A38" s="24"/>
      <c r="B38" s="1"/>
      <c r="C38" s="1"/>
      <c r="D38" s="1"/>
      <c r="E38" s="1"/>
      <c r="F38" s="1"/>
      <c r="G38" s="1"/>
      <c r="H38" s="1"/>
    </row>
    <row r="39" spans="1:9" ht="16.5">
      <c r="A39" s="24"/>
      <c r="B39" s="1"/>
      <c r="C39" s="1"/>
      <c r="D39" s="1"/>
      <c r="E39" s="1"/>
      <c r="F39" s="1"/>
      <c r="G39" s="1"/>
      <c r="H39" s="1"/>
    </row>
    <row r="40" spans="1:9">
      <c r="A40" s="135" t="s">
        <v>176</v>
      </c>
      <c r="B40" s="136"/>
      <c r="C40" s="136"/>
      <c r="D40" s="136"/>
      <c r="E40" s="1"/>
      <c r="F40" s="1"/>
      <c r="G40" s="1"/>
      <c r="H40" s="1"/>
      <c r="I40" s="1"/>
    </row>
    <row r="41" spans="1:9">
      <c r="A41" s="136"/>
      <c r="B41" s="136"/>
      <c r="C41" s="136"/>
      <c r="D41" s="136"/>
      <c r="E41" s="1"/>
      <c r="F41" s="1"/>
      <c r="G41" s="1"/>
      <c r="H41" s="1"/>
      <c r="I41" s="1"/>
    </row>
    <row r="42" spans="1:9" ht="36">
      <c r="A42" s="176"/>
      <c r="B42" s="137" t="s">
        <v>83</v>
      </c>
      <c r="C42" s="137" t="s">
        <v>84</v>
      </c>
      <c r="D42" s="137" t="s">
        <v>82</v>
      </c>
      <c r="E42" s="50"/>
      <c r="F42" s="1"/>
      <c r="G42" s="1"/>
      <c r="H42" s="1"/>
      <c r="I42" s="1"/>
    </row>
    <row r="43" spans="1:9">
      <c r="A43" s="177" t="s">
        <v>23</v>
      </c>
      <c r="B43" s="138">
        <v>0.74140457724059905</v>
      </c>
      <c r="C43" s="138">
        <v>0.290429537478814</v>
      </c>
      <c r="D43" s="138">
        <v>0.51055300400271397</v>
      </c>
      <c r="E43" s="51"/>
      <c r="F43" s="1"/>
      <c r="G43" s="1"/>
      <c r="H43" s="1"/>
      <c r="I43" s="1"/>
    </row>
    <row r="44" spans="1:9">
      <c r="A44" s="177" t="s">
        <v>118</v>
      </c>
      <c r="B44" s="138">
        <v>3.2888996945461602E-2</v>
      </c>
      <c r="C44" s="138">
        <v>7.0777692859332206E-2</v>
      </c>
      <c r="D44" s="138">
        <v>5.2284005861468703E-2</v>
      </c>
      <c r="E44" s="51"/>
      <c r="F44" s="1"/>
      <c r="G44" s="51"/>
      <c r="H44" s="51"/>
      <c r="I44" s="51"/>
    </row>
    <row r="45" spans="1:9">
      <c r="A45" s="177" t="s">
        <v>119</v>
      </c>
      <c r="B45" s="138">
        <v>2.1968243009083E-2</v>
      </c>
      <c r="C45" s="138">
        <v>1.9806004259242799E-2</v>
      </c>
      <c r="D45" s="138">
        <v>2.0861412981120701E-2</v>
      </c>
      <c r="E45" s="51"/>
      <c r="F45" s="1"/>
      <c r="G45" s="1"/>
      <c r="H45" s="1"/>
      <c r="I45" s="1"/>
    </row>
    <row r="46" spans="1:9">
      <c r="A46" s="177" t="s">
        <v>85</v>
      </c>
      <c r="B46" s="138">
        <v>0.20030478221973899</v>
      </c>
      <c r="C46" s="138">
        <v>0.61331943898494401</v>
      </c>
      <c r="D46" s="138">
        <v>0.41172470766416502</v>
      </c>
      <c r="E46" s="51"/>
      <c r="F46" s="1"/>
      <c r="G46" s="1"/>
      <c r="H46" s="1"/>
      <c r="I46" s="1"/>
    </row>
    <row r="47" spans="1:9">
      <c r="A47" s="177" t="s">
        <v>69</v>
      </c>
      <c r="B47" s="138">
        <f t="shared" ref="B47:C47" si="0">1-B43-B44-B45-B46</f>
        <v>3.4334005851173466E-3</v>
      </c>
      <c r="C47" s="138">
        <f t="shared" si="0"/>
        <v>5.6673264176669846E-3</v>
      </c>
      <c r="D47" s="138">
        <f>1-D43-D44-D45-D46</f>
        <v>4.5768694905315987E-3</v>
      </c>
      <c r="E47" s="51"/>
      <c r="F47" s="1"/>
      <c r="G47" s="1"/>
      <c r="H47" s="1"/>
      <c r="I47" s="1"/>
    </row>
    <row r="48" spans="1:9">
      <c r="A48" s="136"/>
      <c r="B48" s="180"/>
      <c r="C48" s="180"/>
      <c r="D48" s="180"/>
      <c r="E48" s="1"/>
      <c r="F48" s="1"/>
      <c r="G48" s="1"/>
      <c r="H48" s="1"/>
      <c r="I48" s="1"/>
    </row>
    <row r="49" spans="1:7" ht="36">
      <c r="A49" s="179"/>
      <c r="B49" s="137" t="s">
        <v>83</v>
      </c>
      <c r="C49" s="137" t="s">
        <v>84</v>
      </c>
      <c r="D49" s="137" t="s">
        <v>82</v>
      </c>
      <c r="E49" s="50"/>
      <c r="F49" s="1"/>
    </row>
    <row r="50" spans="1:7">
      <c r="A50" s="178" t="s">
        <v>24</v>
      </c>
      <c r="B50" s="181">
        <v>0.70039330204468697</v>
      </c>
      <c r="C50" s="181">
        <v>0.27037431103026599</v>
      </c>
      <c r="D50" s="181">
        <v>0.480269011254151</v>
      </c>
      <c r="E50" s="52"/>
      <c r="F50" s="1"/>
      <c r="G50" s="1"/>
    </row>
    <row r="51" spans="1:7">
      <c r="A51" s="178" t="s">
        <v>87</v>
      </c>
      <c r="B51" s="181">
        <v>0.153404722311026</v>
      </c>
      <c r="C51" s="181">
        <v>0.61567679040552203</v>
      </c>
      <c r="D51" s="181">
        <v>0.39003924036939103</v>
      </c>
      <c r="E51" s="52"/>
      <c r="F51" s="1"/>
      <c r="G51" s="1"/>
    </row>
    <row r="52" spans="1:7">
      <c r="A52" s="178" t="s">
        <v>86</v>
      </c>
      <c r="B52" s="181">
        <v>0.12893069663355999</v>
      </c>
      <c r="C52" s="181">
        <v>7.9138573454647601E-2</v>
      </c>
      <c r="D52" s="181">
        <v>0.10344239992394499</v>
      </c>
      <c r="E52" s="52"/>
      <c r="F52" s="1"/>
    </row>
    <row r="53" spans="1:7">
      <c r="A53" s="178" t="s">
        <v>69</v>
      </c>
      <c r="B53" s="181">
        <f>1-B50-B51-B52</f>
        <v>1.7271279010727031E-2</v>
      </c>
      <c r="C53" s="181">
        <f>1-C50-C51-C52</f>
        <v>3.4810325109564375E-2</v>
      </c>
      <c r="D53" s="181">
        <f>1-D50-D51-D52</f>
        <v>2.6249348452512977E-2</v>
      </c>
      <c r="E53" s="52"/>
      <c r="F53" s="1"/>
    </row>
    <row r="54" spans="1:7">
      <c r="A54" s="53"/>
      <c r="B54" s="52"/>
      <c r="C54" s="52"/>
      <c r="D54" s="52"/>
      <c r="E54" s="1"/>
      <c r="F54" s="1"/>
    </row>
    <row r="55" spans="1:7">
      <c r="A55" s="1"/>
      <c r="B55" s="1"/>
      <c r="C55" s="1"/>
      <c r="D55" s="3"/>
    </row>
    <row r="56" spans="1:7">
      <c r="A56" s="1"/>
      <c r="B56" s="1"/>
      <c r="C56" s="1"/>
      <c r="D56" s="3"/>
    </row>
    <row r="57" spans="1:7">
      <c r="A57" s="1"/>
      <c r="B57" s="1"/>
      <c r="C57" s="1"/>
      <c r="D57" s="6"/>
    </row>
    <row r="58" spans="1:7">
      <c r="A58" s="1"/>
      <c r="B58" s="1"/>
      <c r="C58" s="1"/>
      <c r="D58" s="1"/>
    </row>
    <row r="59" spans="1:7">
      <c r="A59" s="1"/>
      <c r="B59" s="1"/>
      <c r="C59" s="1"/>
      <c r="D59" s="1"/>
    </row>
  </sheetData>
  <mergeCells count="4">
    <mergeCell ref="A2:G2"/>
    <mergeCell ref="A17:G17"/>
    <mergeCell ref="A19:G19"/>
    <mergeCell ref="A34:G3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workbookViewId="0">
      <selection activeCell="H84" sqref="H84"/>
    </sheetView>
  </sheetViews>
  <sheetFormatPr baseColWidth="10" defaultRowHeight="15"/>
  <cols>
    <col min="1" max="1" width="11.42578125" customWidth="1"/>
    <col min="2" max="2" width="11.42578125" style="8" customWidth="1"/>
    <col min="8" max="8" width="11.42578125" customWidth="1"/>
  </cols>
  <sheetData>
    <row r="1" spans="1:8" ht="11.1" customHeight="1">
      <c r="A1" s="2"/>
      <c r="B1" s="11"/>
      <c r="C1" s="2"/>
      <c r="D1" s="2"/>
      <c r="E1" s="2"/>
      <c r="F1" s="2"/>
      <c r="G1" s="2"/>
      <c r="H1" s="2"/>
    </row>
    <row r="2" spans="1:8" s="9" customFormat="1" ht="27.95" customHeight="1">
      <c r="A2" s="109" t="s">
        <v>125</v>
      </c>
      <c r="B2" s="109"/>
      <c r="C2" s="109"/>
      <c r="D2" s="109"/>
      <c r="E2" s="109"/>
      <c r="F2" s="109"/>
      <c r="G2" s="109"/>
      <c r="H2" s="109"/>
    </row>
    <row r="3" spans="1:8">
      <c r="A3" s="2"/>
      <c r="B3" s="10"/>
      <c r="C3" s="2"/>
      <c r="D3" s="2"/>
      <c r="E3" s="2"/>
      <c r="F3" s="2"/>
      <c r="G3" s="2"/>
      <c r="H3" s="2"/>
    </row>
    <row r="4" spans="1:8">
      <c r="A4" s="2"/>
      <c r="B4" s="11"/>
      <c r="C4" s="2"/>
      <c r="D4" s="2"/>
      <c r="E4" s="2"/>
      <c r="F4" s="2"/>
      <c r="G4" s="2"/>
      <c r="H4" s="2"/>
    </row>
    <row r="5" spans="1:8">
      <c r="A5" s="2"/>
      <c r="B5" s="11"/>
      <c r="C5" s="2"/>
      <c r="D5" s="2"/>
      <c r="E5" s="2"/>
      <c r="F5" s="2"/>
      <c r="G5" s="2"/>
      <c r="H5" s="2"/>
    </row>
    <row r="6" spans="1:8">
      <c r="A6" s="2"/>
      <c r="B6" s="11"/>
      <c r="C6" s="2"/>
      <c r="D6" s="2"/>
      <c r="E6" s="2"/>
      <c r="F6" s="2"/>
      <c r="G6" s="2"/>
      <c r="H6" s="2"/>
    </row>
    <row r="7" spans="1:8">
      <c r="A7" s="2"/>
      <c r="B7" s="11"/>
      <c r="C7" s="2"/>
      <c r="D7" s="2"/>
      <c r="E7" s="2"/>
      <c r="F7" s="2"/>
      <c r="G7" s="2"/>
      <c r="H7" s="2"/>
    </row>
    <row r="8" spans="1:8">
      <c r="A8" s="2"/>
      <c r="B8" s="11"/>
      <c r="C8" s="2"/>
      <c r="D8" s="2"/>
      <c r="E8" s="2"/>
      <c r="F8" s="2"/>
      <c r="G8" s="2"/>
      <c r="H8" s="2"/>
    </row>
    <row r="9" spans="1:8">
      <c r="A9" s="2"/>
      <c r="B9" s="11"/>
      <c r="C9" s="2"/>
      <c r="D9" s="2"/>
      <c r="E9" s="2"/>
      <c r="F9" s="2"/>
      <c r="G9" s="2"/>
      <c r="H9" s="2"/>
    </row>
    <row r="10" spans="1:8">
      <c r="A10" s="2"/>
      <c r="B10" s="11"/>
      <c r="C10" s="2"/>
      <c r="D10" s="2"/>
      <c r="E10" s="2"/>
      <c r="F10" s="2"/>
      <c r="G10" s="2"/>
      <c r="H10" s="2"/>
    </row>
    <row r="11" spans="1:8">
      <c r="A11" s="2"/>
      <c r="B11" s="11"/>
      <c r="C11" s="2"/>
      <c r="D11" s="2"/>
      <c r="E11" s="2"/>
      <c r="F11" s="2"/>
      <c r="G11" s="2"/>
      <c r="H11" s="2"/>
    </row>
    <row r="12" spans="1:8">
      <c r="A12" s="2"/>
      <c r="B12" s="11"/>
      <c r="C12" s="2"/>
      <c r="D12" s="2"/>
      <c r="E12" s="2"/>
      <c r="F12" s="2"/>
      <c r="G12" s="2"/>
      <c r="H12" s="2"/>
    </row>
    <row r="13" spans="1:8">
      <c r="A13" s="2"/>
      <c r="B13" s="11"/>
      <c r="C13" s="2"/>
      <c r="D13" s="2"/>
      <c r="E13" s="2"/>
      <c r="F13" s="2"/>
      <c r="G13" s="2"/>
      <c r="H13" s="2"/>
    </row>
    <row r="14" spans="1:8">
      <c r="A14" s="2"/>
      <c r="B14" s="11"/>
      <c r="C14" s="2"/>
      <c r="D14" s="2"/>
      <c r="E14" s="2"/>
      <c r="F14" s="2"/>
      <c r="G14" s="2"/>
      <c r="H14" s="2"/>
    </row>
    <row r="15" spans="1:8">
      <c r="A15" s="14"/>
      <c r="B15" s="15"/>
      <c r="C15" s="15"/>
      <c r="D15" s="15"/>
      <c r="E15" s="15"/>
      <c r="F15" s="15"/>
      <c r="G15" s="15"/>
      <c r="H15" s="2"/>
    </row>
    <row r="16" spans="1:8">
      <c r="A16" s="2"/>
      <c r="B16" s="10"/>
      <c r="C16" s="2"/>
      <c r="D16" s="2"/>
      <c r="E16" s="2"/>
      <c r="F16" s="2"/>
      <c r="G16" s="2"/>
      <c r="H16" s="2"/>
    </row>
    <row r="17" spans="1:13">
      <c r="A17" s="2"/>
      <c r="B17" s="11"/>
      <c r="C17" s="2"/>
      <c r="D17" s="2"/>
      <c r="E17" s="2"/>
      <c r="F17" s="2"/>
      <c r="G17" s="2"/>
      <c r="H17" s="2"/>
      <c r="I17" s="1"/>
      <c r="J17" s="1"/>
      <c r="K17" s="1"/>
      <c r="L17" s="1"/>
      <c r="M17" s="1"/>
    </row>
    <row r="18" spans="1:13">
      <c r="A18" s="2"/>
      <c r="B18" s="11"/>
      <c r="C18" s="2"/>
      <c r="D18" s="2"/>
      <c r="E18" s="2"/>
      <c r="F18" s="2"/>
      <c r="G18" s="2"/>
      <c r="H18" s="2"/>
      <c r="I18" s="1"/>
      <c r="J18" s="1"/>
      <c r="K18" s="1"/>
      <c r="L18" s="1"/>
      <c r="M18" s="1"/>
    </row>
    <row r="19" spans="1:13">
      <c r="A19" s="2"/>
      <c r="B19" s="11"/>
      <c r="C19" s="2"/>
      <c r="D19" s="2"/>
      <c r="E19" s="2"/>
      <c r="F19" s="2"/>
      <c r="G19" s="2"/>
      <c r="H19" s="2"/>
      <c r="I19" s="1"/>
      <c r="J19" s="68"/>
      <c r="K19" s="68"/>
      <c r="L19" s="68"/>
      <c r="M19" s="1"/>
    </row>
    <row r="20" spans="1:13">
      <c r="A20" s="2"/>
      <c r="B20" s="11"/>
      <c r="C20" s="2"/>
      <c r="D20" s="2"/>
      <c r="E20" s="2"/>
      <c r="F20" s="2"/>
      <c r="G20" s="2"/>
      <c r="H20" s="2"/>
      <c r="I20" s="1"/>
      <c r="J20" s="1"/>
      <c r="K20" s="1"/>
      <c r="L20" s="1"/>
      <c r="M20" s="1"/>
    </row>
    <row r="21" spans="1:13">
      <c r="A21" s="2"/>
      <c r="B21" s="11"/>
      <c r="C21" s="2"/>
      <c r="D21" s="2"/>
      <c r="E21" s="2"/>
      <c r="F21" s="2"/>
      <c r="G21" s="2"/>
      <c r="H21" s="2"/>
      <c r="I21" s="1"/>
      <c r="J21" s="1"/>
      <c r="K21" s="1"/>
      <c r="L21" s="1"/>
      <c r="M21" s="1"/>
    </row>
    <row r="22" spans="1:13">
      <c r="A22" s="2"/>
      <c r="B22" s="11"/>
      <c r="C22" s="2"/>
      <c r="D22" s="2"/>
      <c r="E22" s="2"/>
      <c r="F22" s="2"/>
      <c r="G22" s="2"/>
      <c r="H22" s="2"/>
      <c r="I22" s="1"/>
      <c r="J22" s="1"/>
      <c r="K22" s="1"/>
      <c r="L22" s="1"/>
      <c r="M22" s="1"/>
    </row>
    <row r="23" spans="1:13">
      <c r="A23" s="2"/>
      <c r="B23" s="11"/>
      <c r="C23" s="2"/>
      <c r="D23" s="2"/>
      <c r="E23" s="2"/>
      <c r="F23" s="2"/>
      <c r="G23" s="2"/>
      <c r="H23" s="2"/>
      <c r="I23" s="1"/>
      <c r="J23" s="1"/>
      <c r="K23" s="1"/>
      <c r="L23" s="1"/>
      <c r="M23" s="1"/>
    </row>
    <row r="24" spans="1:13">
      <c r="A24" s="2"/>
      <c r="B24" s="11"/>
      <c r="C24" s="2"/>
      <c r="D24" s="2"/>
      <c r="E24" s="2"/>
      <c r="F24" s="2"/>
      <c r="G24" s="2"/>
      <c r="H24" s="2"/>
    </row>
    <row r="25" spans="1:13">
      <c r="A25" s="109" t="s">
        <v>124</v>
      </c>
      <c r="B25" s="109"/>
      <c r="C25" s="109"/>
      <c r="D25" s="109"/>
      <c r="E25" s="109"/>
      <c r="F25" s="109"/>
      <c r="G25" s="109"/>
      <c r="H25" s="109"/>
    </row>
    <row r="26" spans="1:13" ht="15" customHeight="1">
      <c r="A26" s="109"/>
      <c r="B26" s="109"/>
      <c r="C26" s="109"/>
      <c r="D26" s="109"/>
      <c r="E26" s="109"/>
      <c r="F26" s="109"/>
      <c r="G26" s="109"/>
      <c r="H26" s="109"/>
    </row>
    <row r="27" spans="1:13">
      <c r="A27" s="2"/>
      <c r="B27" s="11"/>
      <c r="C27" s="2"/>
      <c r="D27" s="2"/>
      <c r="E27" s="2"/>
      <c r="F27" s="2"/>
      <c r="G27" s="2"/>
      <c r="H27" s="2"/>
    </row>
    <row r="28" spans="1:13" ht="15.75" customHeight="1">
      <c r="A28" s="2"/>
      <c r="B28" s="11"/>
      <c r="C28" s="2"/>
      <c r="D28" s="2"/>
      <c r="E28" s="2"/>
      <c r="F28" s="2"/>
      <c r="G28" s="2"/>
      <c r="H28" s="2"/>
    </row>
    <row r="29" spans="1:13">
      <c r="A29" s="2"/>
      <c r="B29" s="11"/>
      <c r="C29" s="2"/>
      <c r="D29" s="2"/>
      <c r="E29" s="2"/>
      <c r="F29" s="2"/>
      <c r="G29" s="2"/>
      <c r="H29" s="2"/>
    </row>
    <row r="30" spans="1:13">
      <c r="A30" s="2"/>
      <c r="B30" s="11"/>
      <c r="C30" s="2"/>
      <c r="D30" s="2"/>
      <c r="E30" s="2"/>
      <c r="F30" s="2"/>
      <c r="G30" s="2"/>
      <c r="H30" s="2"/>
    </row>
    <row r="31" spans="1:13">
      <c r="A31" s="2"/>
      <c r="B31" s="11"/>
      <c r="C31" s="2"/>
      <c r="D31" s="2"/>
      <c r="E31" s="2"/>
      <c r="F31" s="2"/>
      <c r="G31" s="2"/>
      <c r="H31" s="2"/>
    </row>
    <row r="32" spans="1:13">
      <c r="A32" s="2"/>
      <c r="B32" s="11"/>
      <c r="C32" s="2"/>
      <c r="D32" s="2"/>
      <c r="E32" s="2"/>
      <c r="F32" s="2"/>
      <c r="G32" s="2"/>
      <c r="H32" s="2"/>
    </row>
    <row r="33" spans="1:9" ht="15.75" customHeight="1">
      <c r="A33" s="2"/>
      <c r="B33" s="11"/>
      <c r="C33" s="2"/>
      <c r="D33" s="2"/>
      <c r="E33" s="2"/>
      <c r="F33" s="2"/>
      <c r="G33" s="2"/>
      <c r="H33" s="2"/>
    </row>
    <row r="34" spans="1:9">
      <c r="A34" s="2"/>
      <c r="B34" s="11"/>
      <c r="C34" s="2"/>
      <c r="D34" s="2"/>
      <c r="E34" s="2"/>
      <c r="F34" s="2"/>
      <c r="G34" s="2"/>
      <c r="H34" s="2"/>
    </row>
    <row r="35" spans="1:9">
      <c r="A35" s="2"/>
      <c r="B35" s="11"/>
      <c r="C35" s="2"/>
      <c r="D35" s="2"/>
      <c r="E35" s="2"/>
      <c r="F35" s="2"/>
      <c r="G35" s="2"/>
      <c r="H35" s="2"/>
    </row>
    <row r="36" spans="1:9">
      <c r="A36" s="115" t="s">
        <v>166</v>
      </c>
      <c r="B36" s="115"/>
      <c r="C36" s="115"/>
      <c r="D36" s="115"/>
      <c r="E36" s="2"/>
      <c r="F36" s="2"/>
      <c r="G36" s="2"/>
      <c r="H36" s="2"/>
    </row>
    <row r="37" spans="1:9" ht="39" customHeight="1">
      <c r="A37" s="114" t="s">
        <v>168</v>
      </c>
      <c r="B37" s="114"/>
      <c r="C37" s="114"/>
      <c r="D37" s="114"/>
      <c r="E37" s="2"/>
      <c r="F37" s="2"/>
      <c r="G37" s="2"/>
      <c r="H37" s="2"/>
    </row>
    <row r="38" spans="1:9">
      <c r="A38" s="114" t="s">
        <v>167</v>
      </c>
      <c r="B38" s="114"/>
      <c r="C38" s="114"/>
      <c r="D38" s="114"/>
      <c r="E38" s="2"/>
      <c r="F38" s="2"/>
      <c r="G38" s="2"/>
      <c r="H38" s="2"/>
    </row>
    <row r="39" spans="1:9">
      <c r="A39" s="114"/>
      <c r="B39" s="114"/>
      <c r="C39" s="114"/>
      <c r="D39" s="114"/>
      <c r="E39" s="2"/>
      <c r="F39" s="2"/>
      <c r="G39" s="2"/>
      <c r="H39" s="2"/>
    </row>
    <row r="40" spans="1:9">
      <c r="A40" s="114"/>
      <c r="B40" s="114"/>
      <c r="C40" s="114"/>
      <c r="D40" s="114"/>
      <c r="E40" s="2"/>
      <c r="F40" s="2"/>
      <c r="G40" s="2"/>
      <c r="H40" s="2"/>
    </row>
    <row r="41" spans="1:9">
      <c r="A41" s="114"/>
      <c r="B41" s="114"/>
      <c r="C41" s="114"/>
      <c r="D41" s="114"/>
      <c r="E41" s="2"/>
      <c r="F41" s="2"/>
      <c r="G41" s="2"/>
      <c r="H41" s="2"/>
    </row>
    <row r="42" spans="1:9" ht="12" customHeight="1">
      <c r="A42" s="43" t="s">
        <v>123</v>
      </c>
      <c r="B42" s="54"/>
      <c r="C42" s="37"/>
      <c r="D42" s="37"/>
      <c r="E42" s="37"/>
      <c r="F42" s="37"/>
      <c r="G42" s="37"/>
      <c r="H42" s="2"/>
    </row>
    <row r="43" spans="1:9" ht="12" customHeight="1">
      <c r="A43" s="44" t="s">
        <v>120</v>
      </c>
      <c r="B43" s="38"/>
      <c r="C43" s="37"/>
      <c r="D43" s="37"/>
      <c r="E43" s="37"/>
      <c r="F43" s="37"/>
      <c r="G43" s="37"/>
      <c r="H43" s="2"/>
    </row>
    <row r="44" spans="1:9">
      <c r="A44" s="1"/>
      <c r="B44" s="39"/>
      <c r="C44" s="40"/>
      <c r="D44" s="40"/>
      <c r="E44" s="40"/>
      <c r="F44" s="40"/>
      <c r="G44" s="40"/>
      <c r="H44" s="1"/>
    </row>
    <row r="45" spans="1:9">
      <c r="C45" s="55"/>
    </row>
    <row r="46" spans="1:9">
      <c r="A46" s="182" t="s">
        <v>17</v>
      </c>
      <c r="B46" s="183"/>
      <c r="C46" s="184"/>
      <c r="D46" s="1"/>
      <c r="E46" s="1"/>
      <c r="F46" s="1"/>
      <c r="G46" s="1"/>
      <c r="H46" s="1"/>
      <c r="I46" s="1"/>
    </row>
    <row r="47" spans="1:9">
      <c r="A47" s="182"/>
      <c r="B47" s="183"/>
      <c r="C47" s="184"/>
      <c r="D47" s="1"/>
      <c r="E47" s="1"/>
      <c r="F47" s="1"/>
      <c r="G47" s="1"/>
      <c r="H47" s="1"/>
      <c r="I47" s="1"/>
    </row>
    <row r="48" spans="1:9">
      <c r="A48" s="185" t="s">
        <v>70</v>
      </c>
      <c r="B48" s="190"/>
      <c r="C48" s="185" t="s">
        <v>39</v>
      </c>
      <c r="D48" s="1"/>
      <c r="E48" s="1"/>
      <c r="F48" s="1"/>
      <c r="G48" s="1"/>
      <c r="H48" s="1"/>
      <c r="I48" s="1"/>
    </row>
    <row r="49" spans="1:11" ht="22.5">
      <c r="A49" s="185" t="s">
        <v>38</v>
      </c>
      <c r="B49" s="186" t="s">
        <v>30</v>
      </c>
      <c r="C49" s="187">
        <v>2.4933170238670099E-2</v>
      </c>
      <c r="D49" s="1"/>
      <c r="E49" s="20"/>
      <c r="F49" s="21"/>
      <c r="G49" s="1"/>
      <c r="H49" s="1"/>
      <c r="I49" s="1"/>
    </row>
    <row r="50" spans="1:11" ht="22.5">
      <c r="A50" s="188">
        <v>2</v>
      </c>
      <c r="B50" s="186" t="s">
        <v>31</v>
      </c>
      <c r="C50" s="187">
        <v>1.03471480153402E-2</v>
      </c>
      <c r="D50" s="1"/>
      <c r="E50" s="20"/>
      <c r="F50" s="21"/>
      <c r="G50" s="1"/>
      <c r="H50" s="1"/>
      <c r="I50" s="1"/>
    </row>
    <row r="51" spans="1:11">
      <c r="A51" s="188">
        <v>3</v>
      </c>
      <c r="B51" s="186" t="s">
        <v>32</v>
      </c>
      <c r="C51" s="187">
        <v>2.3689570874912799E-2</v>
      </c>
      <c r="D51" s="1"/>
      <c r="E51" s="20"/>
      <c r="F51" s="21"/>
      <c r="G51" s="1"/>
      <c r="H51" s="1"/>
      <c r="I51" s="1"/>
    </row>
    <row r="52" spans="1:11">
      <c r="A52" s="188">
        <v>4</v>
      </c>
      <c r="B52" s="186" t="s">
        <v>33</v>
      </c>
      <c r="C52" s="187">
        <v>1.39245933303381E-2</v>
      </c>
      <c r="D52" s="1"/>
      <c r="E52" s="20"/>
      <c r="F52" s="21"/>
      <c r="G52" s="1"/>
      <c r="H52" s="1"/>
      <c r="I52" s="1"/>
    </row>
    <row r="53" spans="1:11">
      <c r="A53" s="188">
        <v>5</v>
      </c>
      <c r="B53" s="186" t="s">
        <v>34</v>
      </c>
      <c r="C53" s="187">
        <v>1.10701385851542E-2</v>
      </c>
      <c r="D53" s="1"/>
      <c r="E53" s="20"/>
      <c r="F53" s="21"/>
      <c r="G53" s="1"/>
      <c r="H53" s="1"/>
      <c r="I53" s="1"/>
    </row>
    <row r="54" spans="1:11">
      <c r="A54" s="188">
        <v>6</v>
      </c>
      <c r="B54" s="186" t="s">
        <v>35</v>
      </c>
      <c r="C54" s="187">
        <v>1.36521952885816E-2</v>
      </c>
      <c r="D54" s="1"/>
      <c r="E54" s="20"/>
      <c r="F54" s="21"/>
      <c r="G54" s="1"/>
      <c r="H54" s="1"/>
      <c r="I54" s="1"/>
    </row>
    <row r="55" spans="1:11">
      <c r="A55" s="188">
        <v>7</v>
      </c>
      <c r="B55" s="186" t="s">
        <v>36</v>
      </c>
      <c r="C55" s="187">
        <v>2.3410657997956798E-2</v>
      </c>
      <c r="D55" s="1"/>
      <c r="E55" s="20"/>
      <c r="F55" s="21"/>
      <c r="G55" s="1"/>
      <c r="H55" s="1"/>
      <c r="I55" s="1"/>
    </row>
    <row r="56" spans="1:11">
      <c r="A56" s="188">
        <v>8</v>
      </c>
      <c r="B56" s="186" t="s">
        <v>37</v>
      </c>
      <c r="C56" s="187">
        <v>2.2799721701600099E-2</v>
      </c>
      <c r="D56" s="1"/>
      <c r="E56" s="20"/>
      <c r="F56" s="21"/>
      <c r="G56" s="1"/>
      <c r="H56" s="1"/>
      <c r="I56" s="1"/>
    </row>
    <row r="57" spans="1:11" ht="22.5">
      <c r="A57" s="185" t="s">
        <v>50</v>
      </c>
      <c r="B57" s="186" t="s">
        <v>49</v>
      </c>
      <c r="C57" s="187">
        <v>1.18691142287515E-2</v>
      </c>
      <c r="D57" s="1"/>
      <c r="E57" s="17"/>
      <c r="F57" s="18"/>
      <c r="G57" s="19"/>
      <c r="H57" s="19"/>
      <c r="I57" s="17"/>
      <c r="J57" s="17"/>
      <c r="K57" s="17"/>
    </row>
    <row r="58" spans="1:11" ht="22.5">
      <c r="A58" s="188">
        <v>1</v>
      </c>
      <c r="B58" s="186" t="s">
        <v>139</v>
      </c>
      <c r="C58" s="187">
        <v>1.38999004436031E-2</v>
      </c>
      <c r="D58" s="1"/>
      <c r="E58" s="17"/>
      <c r="F58" s="18"/>
      <c r="G58" s="19"/>
      <c r="H58" s="19"/>
      <c r="I58" s="17"/>
      <c r="J58" s="17"/>
      <c r="K58" s="17"/>
    </row>
    <row r="59" spans="1:11" ht="22.5">
      <c r="A59" s="188">
        <v>2</v>
      </c>
      <c r="B59" s="186" t="s">
        <v>96</v>
      </c>
      <c r="C59" s="187">
        <v>1.28556292740879E-2</v>
      </c>
      <c r="D59" s="1"/>
      <c r="E59" s="17"/>
      <c r="F59" s="18"/>
      <c r="G59" s="19"/>
      <c r="H59" s="19"/>
      <c r="I59" s="17"/>
      <c r="J59" s="17"/>
      <c r="K59" s="17"/>
    </row>
    <row r="60" spans="1:11" ht="22.5">
      <c r="A60" s="188">
        <v>3</v>
      </c>
      <c r="B60" s="186" t="s">
        <v>95</v>
      </c>
      <c r="C60" s="187">
        <v>2.2635320310135602E-2</v>
      </c>
      <c r="E60" s="17"/>
      <c r="F60" s="18"/>
      <c r="G60" s="19"/>
      <c r="H60" s="19"/>
      <c r="I60" s="17"/>
      <c r="J60" s="17"/>
      <c r="K60" s="17"/>
    </row>
    <row r="61" spans="1:11" ht="22.5">
      <c r="A61" s="188">
        <v>4</v>
      </c>
      <c r="B61" s="186" t="s">
        <v>40</v>
      </c>
      <c r="C61" s="187">
        <v>2.46061035713671E-2</v>
      </c>
      <c r="E61" s="17"/>
      <c r="F61" s="18"/>
      <c r="G61" s="19"/>
      <c r="H61" s="19"/>
      <c r="I61" s="17"/>
      <c r="J61" s="17"/>
      <c r="K61" s="17"/>
    </row>
    <row r="62" spans="1:11" ht="33.75">
      <c r="A62" s="185" t="s">
        <v>47</v>
      </c>
      <c r="B62" s="189" t="s">
        <v>88</v>
      </c>
      <c r="C62" s="187">
        <v>1.7498869133934301E-2</v>
      </c>
    </row>
    <row r="63" spans="1:11" ht="22.5">
      <c r="A63" s="188">
        <v>2</v>
      </c>
      <c r="B63" s="189" t="s">
        <v>41</v>
      </c>
      <c r="C63" s="187">
        <v>1.8434160247616699E-2</v>
      </c>
    </row>
    <row r="64" spans="1:11" ht="33.75">
      <c r="A64" s="188">
        <v>3</v>
      </c>
      <c r="B64" s="189" t="s">
        <v>89</v>
      </c>
      <c r="C64" s="187">
        <v>1.76313537056591E-2</v>
      </c>
    </row>
    <row r="65" spans="1:6" ht="45">
      <c r="A65" s="188">
        <v>4</v>
      </c>
      <c r="B65" s="189" t="s">
        <v>90</v>
      </c>
      <c r="C65" s="187">
        <v>1.7604138205049899E-2</v>
      </c>
    </row>
    <row r="66" spans="1:6" ht="45">
      <c r="A66" s="185" t="s">
        <v>48</v>
      </c>
      <c r="B66" s="186" t="s">
        <v>42</v>
      </c>
      <c r="C66" s="187">
        <v>1.24607083240523E-2</v>
      </c>
    </row>
    <row r="67" spans="1:6" ht="45">
      <c r="A67" s="188">
        <v>2</v>
      </c>
      <c r="B67" s="186" t="s">
        <v>43</v>
      </c>
      <c r="C67" s="187">
        <v>1.9980111123771099E-2</v>
      </c>
    </row>
    <row r="68" spans="1:6" ht="22.5">
      <c r="A68" s="188">
        <v>3</v>
      </c>
      <c r="B68" s="186" t="s">
        <v>44</v>
      </c>
      <c r="C68" s="187">
        <v>1.90301560068547E-2</v>
      </c>
    </row>
    <row r="69" spans="1:6" ht="33.75">
      <c r="A69" s="188">
        <v>4</v>
      </c>
      <c r="B69" s="186" t="s">
        <v>45</v>
      </c>
      <c r="C69" s="187">
        <v>1.7185912586944699E-2</v>
      </c>
    </row>
    <row r="70" spans="1:6" ht="33.75">
      <c r="A70" s="188">
        <v>5</v>
      </c>
      <c r="B70" s="186" t="s">
        <v>46</v>
      </c>
      <c r="C70" s="187">
        <v>0</v>
      </c>
    </row>
    <row r="71" spans="1:6" ht="22.5">
      <c r="A71" s="185" t="s">
        <v>51</v>
      </c>
      <c r="B71" s="186" t="s">
        <v>66</v>
      </c>
      <c r="C71" s="187">
        <v>2.17721200245048E-2</v>
      </c>
      <c r="D71" s="12"/>
      <c r="E71" s="1"/>
      <c r="F71" s="1"/>
    </row>
    <row r="72" spans="1:6">
      <c r="A72" s="188">
        <v>2</v>
      </c>
      <c r="B72" s="186" t="s">
        <v>26</v>
      </c>
      <c r="C72" s="187">
        <v>2.1209635498564802E-2</v>
      </c>
      <c r="D72" s="12"/>
      <c r="E72" s="1"/>
      <c r="F72" s="1"/>
    </row>
    <row r="73" spans="1:6">
      <c r="A73" s="188">
        <v>3</v>
      </c>
      <c r="B73" s="186" t="s">
        <v>27</v>
      </c>
      <c r="C73" s="187">
        <v>2.1717825524986099E-2</v>
      </c>
      <c r="D73" s="12"/>
      <c r="E73" s="1"/>
      <c r="F73" s="1"/>
    </row>
    <row r="74" spans="1:6">
      <c r="A74" s="188">
        <v>4</v>
      </c>
      <c r="B74" s="186" t="s">
        <v>28</v>
      </c>
      <c r="C74" s="187">
        <v>1.53952125937289E-2</v>
      </c>
      <c r="D74" s="12"/>
      <c r="E74" s="1"/>
      <c r="F74" s="1"/>
    </row>
    <row r="75" spans="1:6">
      <c r="A75" s="188">
        <v>5</v>
      </c>
      <c r="B75" s="186" t="s">
        <v>53</v>
      </c>
      <c r="C75" s="187">
        <v>1.46789472747211E-2</v>
      </c>
      <c r="D75" s="12"/>
      <c r="E75" s="1"/>
      <c r="F75" s="1"/>
    </row>
    <row r="76" spans="1:6">
      <c r="A76" s="185" t="s">
        <v>52</v>
      </c>
      <c r="B76" s="190" t="s">
        <v>165</v>
      </c>
      <c r="C76" s="187">
        <v>1.99364255215762E-2</v>
      </c>
      <c r="D76" s="12"/>
      <c r="E76" s="1"/>
      <c r="F76" s="1"/>
    </row>
    <row r="77" spans="1:6">
      <c r="A77" s="188">
        <v>2</v>
      </c>
      <c r="B77" s="190" t="s">
        <v>164</v>
      </c>
      <c r="C77" s="187">
        <v>2.1933320106546E-2</v>
      </c>
      <c r="D77" s="12"/>
      <c r="E77" s="1"/>
      <c r="F77" s="1"/>
    </row>
    <row r="78" spans="1:6">
      <c r="A78" s="188">
        <v>3</v>
      </c>
      <c r="B78" s="190" t="s">
        <v>54</v>
      </c>
      <c r="C78" s="187">
        <v>1.36489537601567E-2</v>
      </c>
      <c r="D78" s="12"/>
      <c r="E78" s="1"/>
      <c r="F78" s="1"/>
    </row>
    <row r="79" spans="1:6">
      <c r="A79" s="188">
        <v>4</v>
      </c>
      <c r="B79" s="190" t="s">
        <v>67</v>
      </c>
      <c r="C79" s="187">
        <v>1.9530035742887499E-2</v>
      </c>
      <c r="D79" s="12"/>
      <c r="E79" s="1"/>
      <c r="F79" s="1"/>
    </row>
    <row r="80" spans="1:6" ht="33.75">
      <c r="A80" s="192" t="s">
        <v>73</v>
      </c>
      <c r="B80" s="190" t="s">
        <v>92</v>
      </c>
      <c r="C80" s="191">
        <v>1.7474571140988999E-2</v>
      </c>
      <c r="D80" s="23"/>
      <c r="E80" s="12"/>
      <c r="F80" s="1"/>
    </row>
    <row r="81" spans="1:6">
      <c r="A81" s="188">
        <v>2</v>
      </c>
      <c r="B81" s="190" t="s">
        <v>170</v>
      </c>
      <c r="C81" s="191">
        <v>1.41173100763782E-2</v>
      </c>
      <c r="D81" s="23"/>
      <c r="E81" s="12"/>
      <c r="F81" s="1"/>
    </row>
    <row r="82" spans="1:6">
      <c r="A82" s="188">
        <v>3</v>
      </c>
      <c r="B82" s="190" t="s">
        <v>171</v>
      </c>
      <c r="C82" s="191">
        <v>1.8537182925231301E-2</v>
      </c>
      <c r="D82" s="23"/>
      <c r="E82" s="12"/>
      <c r="F82" s="1"/>
    </row>
    <row r="83" spans="1:6">
      <c r="A83" s="188">
        <v>4</v>
      </c>
      <c r="B83" s="190" t="s">
        <v>91</v>
      </c>
      <c r="C83" s="191">
        <v>2.0784840265030899E-2</v>
      </c>
      <c r="D83" s="23"/>
      <c r="E83" s="12"/>
      <c r="F83" s="1"/>
    </row>
    <row r="84" spans="1:6" ht="33.75">
      <c r="A84" s="192" t="s">
        <v>134</v>
      </c>
      <c r="B84" s="190" t="s">
        <v>133</v>
      </c>
      <c r="C84" s="191">
        <v>2.0278283887808099E-2</v>
      </c>
    </row>
    <row r="85" spans="1:6">
      <c r="A85" s="190"/>
      <c r="B85" s="190" t="s">
        <v>132</v>
      </c>
      <c r="C85" s="191">
        <v>1.7535896705990501E-2</v>
      </c>
    </row>
    <row r="86" spans="1:6">
      <c r="C86" s="55"/>
    </row>
    <row r="87" spans="1:6">
      <c r="C87" s="55"/>
    </row>
    <row r="88" spans="1:6">
      <c r="C88" s="55"/>
    </row>
  </sheetData>
  <mergeCells count="5">
    <mergeCell ref="A2:H2"/>
    <mergeCell ref="A25:H26"/>
    <mergeCell ref="A38:D41"/>
    <mergeCell ref="A37:D37"/>
    <mergeCell ref="A36:D36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D35" sqref="D35"/>
    </sheetView>
  </sheetViews>
  <sheetFormatPr baseColWidth="10" defaultRowHeight="15"/>
  <cols>
    <col min="1" max="1" width="58" customWidth="1"/>
    <col min="2" max="3" width="8.7109375" customWidth="1"/>
  </cols>
  <sheetData>
    <row r="1" spans="1:3" ht="11.1" customHeight="1">
      <c r="A1" s="2"/>
      <c r="B1" s="2"/>
      <c r="C1" s="2"/>
    </row>
    <row r="2" spans="1:3" ht="41.25" customHeight="1">
      <c r="A2" s="102" t="s">
        <v>169</v>
      </c>
      <c r="B2" s="102"/>
      <c r="C2" s="102"/>
    </row>
    <row r="3" spans="1:3" ht="15" customHeight="1">
      <c r="A3" s="56"/>
      <c r="B3" s="116" t="s">
        <v>93</v>
      </c>
      <c r="C3" s="116"/>
    </row>
    <row r="4" spans="1:3" ht="22.5" customHeight="1">
      <c r="A4" s="56"/>
      <c r="B4" s="88" t="s">
        <v>144</v>
      </c>
      <c r="C4" s="88" t="s">
        <v>145</v>
      </c>
    </row>
    <row r="5" spans="1:3" ht="24.75" customHeight="1">
      <c r="A5" s="64" t="s">
        <v>97</v>
      </c>
      <c r="B5" s="89">
        <v>46372.263333333336</v>
      </c>
      <c r="C5" s="89">
        <v>33857.753333333334</v>
      </c>
    </row>
    <row r="6" spans="1:3" ht="15" customHeight="1">
      <c r="A6" s="58" t="s">
        <v>138</v>
      </c>
      <c r="B6" s="90">
        <v>0.16522415242341515</v>
      </c>
      <c r="C6" s="90">
        <v>0.11801714873445689</v>
      </c>
    </row>
    <row r="7" spans="1:3">
      <c r="A7" s="65" t="s">
        <v>149</v>
      </c>
      <c r="B7" s="91">
        <v>1.7936040398794733</v>
      </c>
      <c r="C7" s="91">
        <v>1.3529402362461262</v>
      </c>
    </row>
    <row r="8" spans="1:3" ht="15" customHeight="1">
      <c r="A8" s="58" t="s">
        <v>152</v>
      </c>
      <c r="B8" s="92">
        <v>13.541129722731526</v>
      </c>
      <c r="C8" s="92">
        <v>8.3263203327332409</v>
      </c>
    </row>
    <row r="9" spans="1:3" ht="15" customHeight="1">
      <c r="A9" s="65" t="s">
        <v>94</v>
      </c>
      <c r="B9" s="93">
        <v>46</v>
      </c>
      <c r="C9" s="93">
        <v>38</v>
      </c>
    </row>
    <row r="10" spans="1:3" ht="15" customHeight="1">
      <c r="A10" s="58" t="s">
        <v>146</v>
      </c>
      <c r="B10" s="92">
        <v>38</v>
      </c>
      <c r="C10" s="92">
        <v>36</v>
      </c>
    </row>
    <row r="11" spans="1:3" ht="24.75" customHeight="1">
      <c r="A11" s="64" t="s">
        <v>98</v>
      </c>
      <c r="B11" s="89">
        <v>50482.073333333334</v>
      </c>
      <c r="C11" s="89">
        <v>43173.476666666662</v>
      </c>
    </row>
    <row r="12" spans="1:3" ht="15" customHeight="1">
      <c r="A12" s="58" t="s">
        <v>147</v>
      </c>
      <c r="B12" s="92">
        <v>1.7986738579311716</v>
      </c>
      <c r="C12" s="92">
        <v>1.5048873937353995</v>
      </c>
    </row>
    <row r="13" spans="1:3" ht="15" customHeight="1">
      <c r="A13" s="65" t="s">
        <v>150</v>
      </c>
      <c r="B13" s="93">
        <v>19.525648343127777</v>
      </c>
      <c r="C13" s="93">
        <v>17.251922520051028</v>
      </c>
    </row>
    <row r="14" spans="1:3" ht="27" customHeight="1">
      <c r="A14" s="57" t="s">
        <v>126</v>
      </c>
      <c r="B14" s="94">
        <v>54647.056666666664</v>
      </c>
      <c r="C14" s="94">
        <v>51553.77</v>
      </c>
    </row>
    <row r="15" spans="1:3" ht="15" customHeight="1">
      <c r="A15" s="65" t="s">
        <v>138</v>
      </c>
      <c r="B15" s="91">
        <v>0.19470720148555046</v>
      </c>
      <c r="C15" s="91">
        <v>0.17969972437367809</v>
      </c>
    </row>
    <row r="16" spans="1:3" ht="15" customHeight="1">
      <c r="A16" s="58" t="s">
        <v>151</v>
      </c>
      <c r="B16" s="90">
        <v>2.7422161277086801</v>
      </c>
      <c r="C16" s="90">
        <v>2.6222074642590352</v>
      </c>
    </row>
    <row r="17" spans="1:3" ht="15" customHeight="1">
      <c r="A17" s="65" t="s">
        <v>152</v>
      </c>
      <c r="B17" s="93">
        <v>18.880516712184011</v>
      </c>
      <c r="C17" s="93">
        <v>10.38026252331627</v>
      </c>
    </row>
    <row r="18" spans="1:3" ht="15" customHeight="1">
      <c r="A18" s="58" t="s">
        <v>94</v>
      </c>
      <c r="B18" s="92">
        <v>30</v>
      </c>
      <c r="C18" s="92">
        <v>32</v>
      </c>
    </row>
    <row r="19" spans="1:3" ht="15" customHeight="1">
      <c r="A19" s="65" t="s">
        <v>129</v>
      </c>
      <c r="B19" s="93">
        <v>17</v>
      </c>
      <c r="C19" s="93">
        <v>22</v>
      </c>
    </row>
    <row r="20" spans="1:3" ht="24.75" customHeight="1">
      <c r="A20" s="57" t="s">
        <v>127</v>
      </c>
      <c r="B20" s="94">
        <v>85773.233333333337</v>
      </c>
      <c r="C20" s="94">
        <v>78585.456666666665</v>
      </c>
    </row>
    <row r="21" spans="1:3" ht="15" customHeight="1">
      <c r="A21" s="65" t="s">
        <v>147</v>
      </c>
      <c r="B21" s="93">
        <v>3.0560962004907863</v>
      </c>
      <c r="C21" s="93">
        <v>2.739234182636813</v>
      </c>
    </row>
    <row r="22" spans="1:3" ht="15" customHeight="1">
      <c r="A22" s="58" t="s">
        <v>148</v>
      </c>
      <c r="B22" s="92">
        <v>43.041429515060763</v>
      </c>
      <c r="C22" s="92">
        <v>39.971348565495461</v>
      </c>
    </row>
    <row r="23" spans="1:3" ht="30" customHeight="1">
      <c r="A23" s="117" t="s">
        <v>99</v>
      </c>
      <c r="B23" s="117"/>
      <c r="C23" s="117"/>
    </row>
    <row r="24" spans="1:3" ht="12" customHeight="1">
      <c r="A24" s="59" t="s">
        <v>128</v>
      </c>
      <c r="B24" s="60"/>
      <c r="C24" s="60"/>
    </row>
    <row r="25" spans="1:3" ht="12" customHeight="1">
      <c r="A25" s="61" t="s">
        <v>131</v>
      </c>
      <c r="B25" s="62"/>
      <c r="C25" s="62"/>
    </row>
  </sheetData>
  <mergeCells count="3">
    <mergeCell ref="A2:C2"/>
    <mergeCell ref="B3:C3"/>
    <mergeCell ref="A23:C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Repères</vt:lpstr>
      <vt:lpstr>Contexte</vt:lpstr>
      <vt:lpstr>Prejudice</vt:lpstr>
      <vt:lpstr>Recours</vt:lpstr>
      <vt:lpstr>Profil</vt:lpstr>
      <vt:lpstr>Complements</vt:lpstr>
      <vt:lpstr>Contexte!Zone_d_impression</vt:lpstr>
      <vt:lpstr>Prejudice!Zone_d_impression</vt:lpstr>
      <vt:lpstr>Profil!Zone_d_impression</vt:lpstr>
      <vt:lpstr>Recours!Zone_d_impression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GRENON MUR Marc</dc:creator>
  <cp:lastModifiedBy>TUGORES François</cp:lastModifiedBy>
  <cp:lastPrinted>2016-10-15T21:41:28Z</cp:lastPrinted>
  <dcterms:created xsi:type="dcterms:W3CDTF">2016-01-06T15:49:01Z</dcterms:created>
  <dcterms:modified xsi:type="dcterms:W3CDTF">2019-03-06T18:09:10Z</dcterms:modified>
</cp:coreProperties>
</file>