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dres-sas02\SSMSI\Commun\Web Interstats\Rapport d'enquête CVS\CVS 2018\Pour mise en ligne\Excel\"/>
    </mc:Choice>
  </mc:AlternateContent>
  <bookViews>
    <workbookView xWindow="0" yWindow="0" windowWidth="21570" windowHeight="8160"/>
  </bookViews>
  <sheets>
    <sheet name="Repères" sheetId="70" r:id="rId1"/>
    <sheet name="Contexte" sheetId="75" r:id="rId2"/>
    <sheet name="Prejudice&amp;Recours" sheetId="76" r:id="rId3"/>
    <sheet name="Profil" sheetId="73" r:id="rId4"/>
  </sheets>
  <definedNames>
    <definedName name="CambriolagesColine" localSheetId="1">#REF!</definedName>
    <definedName name="CambriolagesColine" localSheetId="2">#REF!</definedName>
    <definedName name="CambriolagesColine" localSheetId="3">#REF!</definedName>
    <definedName name="CambriolagesColine">#REF!</definedName>
    <definedName name="d" localSheetId="1">#REF!</definedName>
    <definedName name="d" localSheetId="2">#REF!</definedName>
    <definedName name="d" localSheetId="3">#REF!</definedName>
    <definedName name="d">#REF!</definedName>
    <definedName name="djdkd" localSheetId="1">#REF!</definedName>
    <definedName name="djdkd" localSheetId="2">#REF!</definedName>
    <definedName name="djdkd" localSheetId="3">#REF!</definedName>
    <definedName name="djdkd">#REF!</definedName>
    <definedName name="DonneesActeDL" localSheetId="1">#REF!</definedName>
    <definedName name="DonneesActeDL" localSheetId="2">#REF!</definedName>
    <definedName name="DonneesActeDL" localSheetId="3">#REF!</definedName>
    <definedName name="DonneesActeDL">#REF!</definedName>
    <definedName name="DonneesAssurance">#REF!</definedName>
    <definedName name="DonneesAssurance17">#REF!</definedName>
    <definedName name="DonneesAssurance18">#REF!</definedName>
    <definedName name="DonneesAssurance2RM" localSheetId="1">#REF!</definedName>
    <definedName name="DonneesAssurance2RM" localSheetId="2">#REF!</definedName>
    <definedName name="DonneesAssurance2RM" localSheetId="3">#REF!</definedName>
    <definedName name="DonneesAssurance2RM">#REF!</definedName>
    <definedName name="DonneesAssuranceAL" localSheetId="1">#REF!</definedName>
    <definedName name="DonneesAssuranceAL" localSheetId="2">#REF!</definedName>
    <definedName name="DonneesAssuranceAL" localSheetId="3">#REF!</definedName>
    <definedName name="DonneesAssuranceAL">#REF!</definedName>
    <definedName name="DonneesAssuranceDL" localSheetId="1">#REF!</definedName>
    <definedName name="DonneesAssuranceDL" localSheetId="2">#REF!</definedName>
    <definedName name="DonneesAssuranceDL" localSheetId="3">#REF!</definedName>
    <definedName name="DonneesAssuranceDL">#REF!</definedName>
    <definedName name="DonneesAssuranceOV" localSheetId="1">#REF!</definedName>
    <definedName name="DonneesAssuranceOV" localSheetId="2">#REF!</definedName>
    <definedName name="DonneesAssuranceOV">#REF!</definedName>
    <definedName name="DonneesAssuranceRS" localSheetId="1">#REF!</definedName>
    <definedName name="DonneesAssuranceRS" localSheetId="2">#REF!</definedName>
    <definedName name="DonneesAssuranceRS" localSheetId="3">#REF!</definedName>
    <definedName name="DonneesAssuranceRS">#REF!</definedName>
    <definedName name="DonneesAssuranceVL" localSheetId="1">#REF!</definedName>
    <definedName name="DonneesAssuranceVL" localSheetId="2">#REF!</definedName>
    <definedName name="DonneesAssuranceVL">#REF!</definedName>
    <definedName name="DonneesAssuranceVSE" localSheetId="1">#REF!</definedName>
    <definedName name="DonneesAssuranceVSE" localSheetId="2">#REF!</definedName>
    <definedName name="DonneesAssuranceVSE" localSheetId="3">#REF!</definedName>
    <definedName name="DonneesAssuranceVSE">#REF!</definedName>
    <definedName name="DonneesAssuranceVV" localSheetId="1">#REF!</definedName>
    <definedName name="DonneesAssuranceVV" localSheetId="2">#REF!</definedName>
    <definedName name="DonneesAssuranceVV" localSheetId="3">#REF!</definedName>
    <definedName name="DonneesAssuranceVV">#REF!</definedName>
    <definedName name="DonneesAuteurs">#REF!</definedName>
    <definedName name="DonneesAuteurs17">#REF!</definedName>
    <definedName name="DonneesAuteurs18">#REF!</definedName>
    <definedName name="DonneesAuteursDL" localSheetId="1">#REF!</definedName>
    <definedName name="DonneesAuteursDL" localSheetId="2">#REF!</definedName>
    <definedName name="DonneesAuteursDL" localSheetId="3">#REF!</definedName>
    <definedName name="DonneesAuteursDL">#REF!</definedName>
    <definedName name="DonneesAuteursOV" localSheetId="1">#REF!</definedName>
    <definedName name="DonneesAuteursOV" localSheetId="2">#REF!</definedName>
    <definedName name="DonneesAuteursOV">#REF!</definedName>
    <definedName name="DonneesAuteursVSE" localSheetId="1">#REF!</definedName>
    <definedName name="DonneesAuteursVSE" localSheetId="2">#REF!</definedName>
    <definedName name="DonneesAuteursVSE" localSheetId="3">#REF!</definedName>
    <definedName name="DonneesAuteursVSE">#REF!</definedName>
    <definedName name="DonnéesCambri" localSheetId="1">#REF!</definedName>
    <definedName name="DonnéesCambri" localSheetId="2">#REF!</definedName>
    <definedName name="DonnéesCambri" localSheetId="3">#REF!</definedName>
    <definedName name="DonnéesCambri">#REF!</definedName>
    <definedName name="DonneesDescFaits2RM" localSheetId="1">#REF!</definedName>
    <definedName name="DonneesDescFaits2RM" localSheetId="2">#REF!</definedName>
    <definedName name="DonneesDescFaits2RM" localSheetId="3">#REF!</definedName>
    <definedName name="DonneesDescFaits2RM">#REF!</definedName>
    <definedName name="DonneesDescFaitsVAV" localSheetId="1">#REF!</definedName>
    <definedName name="DonneesDescFaitsVAV" localSheetId="2">#REF!</definedName>
    <definedName name="DonneesDescFaitsVAV" localSheetId="3">#REF!</definedName>
    <definedName name="DonneesDescFaitsVAV">#REF!</definedName>
    <definedName name="DonneesDescVelo" localSheetId="1">#REF!</definedName>
    <definedName name="DonneesDescVelo" localSheetId="2">#REF!</definedName>
    <definedName name="DonneesDescVelo">#REF!</definedName>
    <definedName name="DonneesEffraction" localSheetId="1">#REF!</definedName>
    <definedName name="DonneesEffraction" localSheetId="2">#REF!</definedName>
    <definedName name="DonneesEffraction" localSheetId="3">#REF!</definedName>
    <definedName name="DonneesEffraction">#REF!</definedName>
    <definedName name="DonneesEntreeVE" localSheetId="1">#REF!</definedName>
    <definedName name="DonneesEntreeVE" localSheetId="2">#REF!</definedName>
    <definedName name="DonneesEntreeVE" localSheetId="3">#REF!</definedName>
    <definedName name="DonneesEntreeVE">#REF!</definedName>
    <definedName name="DonneesPlainte">#REF!</definedName>
    <definedName name="DonneesPlainte17">#REF!</definedName>
    <definedName name="DonneesPlainte18">#REF!</definedName>
    <definedName name="DonneesPlainte2RM" localSheetId="1">#REF!</definedName>
    <definedName name="DonneesPlainte2RM" localSheetId="2">#REF!</definedName>
    <definedName name="DonneesPlainte2RM" localSheetId="3">#REF!</definedName>
    <definedName name="DonneesPlainte2RM">#REF!</definedName>
    <definedName name="DonneesPlainteAL" localSheetId="1">#REF!</definedName>
    <definedName name="DonneesPlainteAL" localSheetId="2">#REF!</definedName>
    <definedName name="DonneesPlainteAL" localSheetId="3">#REF!</definedName>
    <definedName name="DonneesPlainteAL">#REF!</definedName>
    <definedName name="DonneesPlainteOV" localSheetId="1">#REF!</definedName>
    <definedName name="DonneesPlainteOV" localSheetId="2">#REF!</definedName>
    <definedName name="DonneesPlainteOV">#REF!</definedName>
    <definedName name="DonneesPlainteRS" localSheetId="1">#REF!</definedName>
    <definedName name="DonneesPlainteRS" localSheetId="2">#REF!</definedName>
    <definedName name="DonneesPlainteRS" localSheetId="3">#REF!</definedName>
    <definedName name="DonneesPlainteRS">#REF!</definedName>
    <definedName name="DonneesPlainteVAV" localSheetId="1">#REF!</definedName>
    <definedName name="DonneesPlainteVAV" localSheetId="2">#REF!</definedName>
    <definedName name="DonneesPlainteVAV" localSheetId="3">#REF!</definedName>
    <definedName name="DonneesPlainteVAV">#REF!</definedName>
    <definedName name="DonneesPlainteVL" localSheetId="1">#REF!</definedName>
    <definedName name="DonneesPlainteVL" localSheetId="2">#REF!</definedName>
    <definedName name="DonneesPlainteVL">#REF!</definedName>
    <definedName name="DonneesPlainteVSE" localSheetId="1">#REF!</definedName>
    <definedName name="DonneesPlainteVSE" localSheetId="2">#REF!</definedName>
    <definedName name="DonneesPlainteVSE" localSheetId="3">#REF!</definedName>
    <definedName name="DonneesPlainteVSE">#REF!</definedName>
    <definedName name="DonneesPlainteVV" localSheetId="1">#REF!</definedName>
    <definedName name="DonneesPlainteVV" localSheetId="2">#REF!</definedName>
    <definedName name="DonneesPlainteVV" localSheetId="3">#REF!</definedName>
    <definedName name="DonneesPlainteVV">#REF!</definedName>
    <definedName name="DonneesProfil">#REF!</definedName>
    <definedName name="DonneesProfil17">#REF!</definedName>
    <definedName name="DonneesProfil18">#REF!</definedName>
    <definedName name="DonneesProfilEqu17">#REF!</definedName>
    <definedName name="DonneesProfilEqu18">#REF!</definedName>
    <definedName name="DonneesReperes" localSheetId="1">#REF!</definedName>
    <definedName name="DonneesReperes" localSheetId="2">#REF!</definedName>
    <definedName name="DonneesReperes" localSheetId="3">#REF!</definedName>
    <definedName name="DonneesReperes">#REF!</definedName>
    <definedName name="DonneesReperes16" localSheetId="1">#REF!</definedName>
    <definedName name="DonneesReperes16" localSheetId="2">#REF!</definedName>
    <definedName name="DonneesReperes16" localSheetId="3">#REF!</definedName>
    <definedName name="DonneesReperes16">#REF!</definedName>
    <definedName name="DonneesReperes17">#REF!</definedName>
    <definedName name="DonneesReperes18">#REF!</definedName>
    <definedName name="DonneesReperes2" localSheetId="1">#REF!</definedName>
    <definedName name="DonneesReperes2" localSheetId="2">#REF!</definedName>
    <definedName name="DonneesReperes2" localSheetId="3">#REF!</definedName>
    <definedName name="DonneesReperes2">#REF!</definedName>
    <definedName name="DonneesReperes241016" localSheetId="1">#REF!</definedName>
    <definedName name="DonneesReperes241016" localSheetId="2">#REF!</definedName>
    <definedName name="DonneesReperes241016" localSheetId="3">#REF!</definedName>
    <definedName name="DonneesReperes241016">#REF!</definedName>
    <definedName name="DonneesReperes2RM" localSheetId="1">#REF!</definedName>
    <definedName name="DonneesReperes2RM" localSheetId="2">#REF!</definedName>
    <definedName name="DonneesReperes2RM" localSheetId="3">#REF!</definedName>
    <definedName name="DonneesReperes2RM">#REF!</definedName>
    <definedName name="DonneesReperes2RM2" localSheetId="1">#REF!</definedName>
    <definedName name="DonneesReperes2RM2" localSheetId="2">#REF!</definedName>
    <definedName name="DonneesReperes2RM2" localSheetId="3">#REF!</definedName>
    <definedName name="DonneesReperes2RM2">#REF!</definedName>
    <definedName name="DonneesReperes3" localSheetId="1">#REF!</definedName>
    <definedName name="DonneesReperes3" localSheetId="2">#REF!</definedName>
    <definedName name="DonneesReperes3" localSheetId="3">#REF!</definedName>
    <definedName name="DonneesReperes3">#REF!</definedName>
    <definedName name="DonneesReperesAL" localSheetId="1">#REF!</definedName>
    <definedName name="DonneesReperesAL" localSheetId="2">#REF!</definedName>
    <definedName name="DonneesReperesAL" localSheetId="3">#REF!</definedName>
    <definedName name="DonneesReperesAL">#REF!</definedName>
    <definedName name="DonneesReperesAL2" localSheetId="1">#REF!</definedName>
    <definedName name="DonneesReperesAL2" localSheetId="2">#REF!</definedName>
    <definedName name="DonneesReperesAL2" localSheetId="3">#REF!</definedName>
    <definedName name="DonneesReperesAL2">#REF!</definedName>
    <definedName name="DonneesReperesDL" localSheetId="1">#REF!</definedName>
    <definedName name="DonneesReperesDL" localSheetId="2">#REF!</definedName>
    <definedName name="DonneesReperesDL" localSheetId="3">#REF!</definedName>
    <definedName name="DonneesReperesDL">#REF!</definedName>
    <definedName name="DonneesReperesDV" localSheetId="1">#REF!</definedName>
    <definedName name="DonneesReperesDV" localSheetId="2">#REF!</definedName>
    <definedName name="DonneesReperesDV" localSheetId="3">#REF!</definedName>
    <definedName name="DonneesReperesDV">#REF!</definedName>
    <definedName name="DonneesReperesOV" localSheetId="1">#REF!</definedName>
    <definedName name="DonneesReperesOV" localSheetId="2">#REF!</definedName>
    <definedName name="DonneesReperesOV">#REF!</definedName>
    <definedName name="DonneesReperesOV2" localSheetId="1">#REF!</definedName>
    <definedName name="DonneesReperesOV2" localSheetId="2">#REF!</definedName>
    <definedName name="DonneesReperesOV2">#REF!</definedName>
    <definedName name="DonneesReperesTVAV" localSheetId="1">#REF!</definedName>
    <definedName name="DonneesReperesTVAV" localSheetId="2">#REF!</definedName>
    <definedName name="DonneesReperesTVAV" localSheetId="3">#REF!</definedName>
    <definedName name="DonneesReperesTVAV">#REF!</definedName>
    <definedName name="DonneesReperesTVAV2" localSheetId="1">#REF!</definedName>
    <definedName name="DonneesReperesTVAV2" localSheetId="2">#REF!</definedName>
    <definedName name="DonneesReperesTVAV2" localSheetId="3">#REF!</definedName>
    <definedName name="DonneesReperesTVAV2">#REF!</definedName>
    <definedName name="DonneesReperesVAV" localSheetId="1">#REF!</definedName>
    <definedName name="DonneesReperesVAV" localSheetId="2">#REF!</definedName>
    <definedName name="DonneesReperesVAV" localSheetId="3">#REF!</definedName>
    <definedName name="DonneesReperesVAV">#REF!</definedName>
    <definedName name="DonneesReperesVAV2" localSheetId="1">#REF!</definedName>
    <definedName name="DonneesReperesVAV2" localSheetId="2">#REF!</definedName>
    <definedName name="DonneesReperesVAV2" localSheetId="3">#REF!</definedName>
    <definedName name="DonneesReperesVAV2">#REF!</definedName>
    <definedName name="DonneesReperesVE" localSheetId="1">#REF!</definedName>
    <definedName name="DonneesReperesVE" localSheetId="2">#REF!</definedName>
    <definedName name="DonneesReperesVE" localSheetId="3">#REF!</definedName>
    <definedName name="DonneesReperesVE">#REF!</definedName>
    <definedName name="DonneesReperesVL" localSheetId="1">#REF!</definedName>
    <definedName name="DonneesReperesVL" localSheetId="2">#REF!</definedName>
    <definedName name="DonneesReperesVL">#REF!</definedName>
    <definedName name="DonneesReperesVL2" localSheetId="1">#REF!</definedName>
    <definedName name="DonneesReperesVL2" localSheetId="2">#REF!</definedName>
    <definedName name="DonneesReperesVL2">#REF!</definedName>
    <definedName name="DonneesViolencesVAV" localSheetId="1">#REF!</definedName>
    <definedName name="DonneesViolencesVAV" localSheetId="2">#REF!</definedName>
    <definedName name="DonneesViolencesVAV" localSheetId="3">#REF!</definedName>
    <definedName name="DonneesViolencesVAV">#REF!</definedName>
    <definedName name="DonneesVol" localSheetId="1">#REF!</definedName>
    <definedName name="DonneesVol" localSheetId="2">#REF!</definedName>
    <definedName name="DonneesVol" localSheetId="3">#REF!</definedName>
    <definedName name="DonneesVol">#REF!</definedName>
    <definedName name="DonneesVol17">#REF!</definedName>
    <definedName name="DonneesVol18">#REF!</definedName>
    <definedName name="DonneesVolOV" localSheetId="1">#REF!</definedName>
    <definedName name="DonneesVolOV" localSheetId="2">#REF!</definedName>
    <definedName name="DonneesVolOV">#REF!</definedName>
    <definedName name="DonneesVolV" localSheetId="1">#REF!</definedName>
    <definedName name="DonneesVolV" localSheetId="2">#REF!</definedName>
    <definedName name="DonneesVolV" localSheetId="3">#REF!</definedName>
    <definedName name="DonneesVolV">#REF!</definedName>
    <definedName name="DonneesVolVAV" localSheetId="1">#REF!</definedName>
    <definedName name="DonneesVolVAV" localSheetId="2">#REF!</definedName>
    <definedName name="DonneesVolVAV" localSheetId="3">#REF!</definedName>
    <definedName name="DonneesVolVAV">#REF!</definedName>
    <definedName name="DonneesVolVAV2" localSheetId="1">#REF!</definedName>
    <definedName name="DonneesVolVAV2" localSheetId="2">#REF!</definedName>
    <definedName name="DonneesVolVAV2" localSheetId="3">#REF!</definedName>
    <definedName name="DonneesVolVAV2">#REF!</definedName>
    <definedName name="DonneesVolVSE" localSheetId="1">#REF!</definedName>
    <definedName name="DonneesVolVSE" localSheetId="2">#REF!</definedName>
    <definedName name="DonneesVolVSE" localSheetId="3">#REF!</definedName>
    <definedName name="DonneesVolVSE">#REF!</definedName>
    <definedName name="Effraction" localSheetId="1">#REF!</definedName>
    <definedName name="Effraction" localSheetId="2">#REF!</definedName>
    <definedName name="Effraction" localSheetId="3">#REF!</definedName>
    <definedName name="Effraction">#REF!</definedName>
    <definedName name="EncadreAssurance17" localSheetId="1">#REF!</definedName>
    <definedName name="EncadreAssurance17" localSheetId="2">#REF!</definedName>
    <definedName name="EncadreAssurance17" localSheetId="3">#REF!</definedName>
    <definedName name="EncadreAssurance17">#REF!</definedName>
    <definedName name="EncadrePolice17" localSheetId="1">#REF!</definedName>
    <definedName name="EncadrePolice17" localSheetId="2">#REF!</definedName>
    <definedName name="EncadrePolice17" localSheetId="3">#REF!</definedName>
    <definedName name="EncadrePolice17">#REF!</definedName>
    <definedName name="NOMONGLETREPERES" localSheetId="1">#REF!</definedName>
    <definedName name="NOMONGLETREPERES" localSheetId="2">#REF!</definedName>
    <definedName name="NOMONGLETREPERES" localSheetId="3">#REF!</definedName>
    <definedName name="NOMONGLETREPERES">#REF!</definedName>
    <definedName name="ONGLETASSURANCE" localSheetId="1">#REF!</definedName>
    <definedName name="ONGLETASSURANCE" localSheetId="2">#REF!</definedName>
    <definedName name="ONGLETASSURANCE">#REF!</definedName>
    <definedName name="ONGLETASSURANCEDL" localSheetId="1">#REF!</definedName>
    <definedName name="ONGLETASSURANCEDL" localSheetId="2">#REF!</definedName>
    <definedName name="ONGLETASSURANCEDL" localSheetId="3">#REF!</definedName>
    <definedName name="ONGLETASSURANCEDL">#REF!</definedName>
    <definedName name="ONGLETENTREE" localSheetId="1">#REF!</definedName>
    <definedName name="ONGLETENTREE" localSheetId="2">#REF!</definedName>
    <definedName name="ONGLETENTREE" localSheetId="3">#REF!</definedName>
    <definedName name="ONGLETENTREE">#REF!</definedName>
    <definedName name="ONGLETFAITS" localSheetId="1">#REF!</definedName>
    <definedName name="ONGLETFAITS" localSheetId="2">#REF!</definedName>
    <definedName name="ONGLETFAITS">#REF!</definedName>
    <definedName name="ONGLETRECOURS" localSheetId="1">#REF!</definedName>
    <definedName name="ONGLETRECOURS" localSheetId="2">#REF!</definedName>
    <definedName name="ONGLETRECOURS" localSheetId="3">#REF!</definedName>
    <definedName name="ONGLETRECOURS">#REF!</definedName>
    <definedName name="ONGLETVOL" localSheetId="1">#REF!</definedName>
    <definedName name="ONGLETVOL" localSheetId="2">#REF!</definedName>
    <definedName name="ONGLETVOL" localSheetId="3">#REF!</definedName>
    <definedName name="ONGLETVOL">#REF!</definedName>
    <definedName name="ReperesCambri" localSheetId="1">#REF!</definedName>
    <definedName name="ReperesCambri" localSheetId="2">#REF!</definedName>
    <definedName name="ReperesCambri" localSheetId="3">#REF!</definedName>
    <definedName name="ReperesCambri">#REF!</definedName>
    <definedName name="V18_Assurance">#REF!</definedName>
    <definedName name="V18_Auteurs">#REF!</definedName>
    <definedName name="V18_Plainte">#REF!</definedName>
    <definedName name="V18_Profil">#REF!</definedName>
    <definedName name="V18_Reperes">#REF!</definedName>
    <definedName name="V18_Vol">#REF!</definedName>
    <definedName name="_xlnm.Print_Area" localSheetId="2">'Prejudice&amp;Recours'!$A$3:$I$3</definedName>
    <definedName name="_xlnm.Print_Area" localSheetId="3">Profil!$B$2:$H$15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75" l="1"/>
  <c r="D14" i="70" l="1"/>
  <c r="E14" i="70"/>
  <c r="F14" i="70"/>
  <c r="G14" i="70"/>
  <c r="B14" i="70"/>
  <c r="B43" i="75" l="1"/>
  <c r="B41" i="75" s="1"/>
  <c r="C66" i="76" l="1"/>
  <c r="D66" i="76"/>
  <c r="B66" i="76"/>
  <c r="B49" i="75"/>
  <c r="D59" i="76" l="1"/>
  <c r="C59" i="76"/>
  <c r="B59" i="76"/>
</calcChain>
</file>

<file path=xl/sharedStrings.xml><?xml version="1.0" encoding="utf-8"?>
<sst xmlns="http://schemas.openxmlformats.org/spreadsheetml/2006/main" count="158" uniqueCount="132">
  <si>
    <t>Vols</t>
  </si>
  <si>
    <t>Déclaration à l'assurance</t>
  </si>
  <si>
    <t>30-39 ans</t>
  </si>
  <si>
    <t>40-49 ans</t>
  </si>
  <si>
    <t>50-59 ans</t>
  </si>
  <si>
    <t>Dans un autre lieu</t>
  </si>
  <si>
    <t>Dans un parking ouvert</t>
  </si>
  <si>
    <t>Dans la rue</t>
  </si>
  <si>
    <t xml:space="preserve"> </t>
  </si>
  <si>
    <t>Zone</t>
  </si>
  <si>
    <t>Est</t>
  </si>
  <si>
    <t>Nord</t>
  </si>
  <si>
    <t>Sud-Ouest</t>
  </si>
  <si>
    <t>Bassin parisien</t>
  </si>
  <si>
    <t>Ouest</t>
  </si>
  <si>
    <t>Région parisienne</t>
  </si>
  <si>
    <t>Méditerranée</t>
  </si>
  <si>
    <t>Communes rurales</t>
  </si>
  <si>
    <t>Agglomération parisienne</t>
  </si>
  <si>
    <t>Code</t>
  </si>
  <si>
    <t>Maison de ville groupée</t>
  </si>
  <si>
    <t>Maisons dispersées, hors agglomération</t>
  </si>
  <si>
    <t>Maisons en lotissement, en quartier pavillonnaire</t>
  </si>
  <si>
    <t>Immeubles en ville</t>
  </si>
  <si>
    <t>Immeubles en cité ou grand ensemble</t>
  </si>
  <si>
    <t>Habitat mixte : immeubles et maisons</t>
  </si>
  <si>
    <t>60 ans ou plus</t>
  </si>
  <si>
    <t>Moins de 30 ans</t>
  </si>
  <si>
    <t>Retraités</t>
  </si>
  <si>
    <t>Etudiants et autres inactifs</t>
  </si>
  <si>
    <t>Ne sait pas/Refus</t>
  </si>
  <si>
    <t>Tentatives</t>
  </si>
  <si>
    <t>Elements sur le moment et le lieu des faits</t>
  </si>
  <si>
    <t>Ensemble</t>
  </si>
  <si>
    <t>Dans le quartier ou le village</t>
  </si>
  <si>
    <t>Hors du quartier ou du village</t>
  </si>
  <si>
    <t>En journée</t>
  </si>
  <si>
    <t>Hiver (janv.-fév. et déc.)</t>
  </si>
  <si>
    <t>Printemps (mars-mai)</t>
  </si>
  <si>
    <t>Été (juin-août)</t>
  </si>
  <si>
    <t>Automne (sept.-nov.)</t>
  </si>
  <si>
    <t>Ensemble des ménages victimes</t>
  </si>
  <si>
    <t>Ménages victimes d'une tentative</t>
  </si>
  <si>
    <t>Vols et dégradations</t>
  </si>
  <si>
    <t>Déclaration à la police ou à la gendarmerie</t>
  </si>
  <si>
    <t>Dégradations</t>
  </si>
  <si>
    <t>Oui</t>
  </si>
  <si>
    <t>Non</t>
  </si>
  <si>
    <t>TV ens.</t>
  </si>
  <si>
    <t>TV eq.</t>
  </si>
  <si>
    <t>GLOBAL</t>
  </si>
  <si>
    <t>ZEAT</t>
  </si>
  <si>
    <t>Centre-Est</t>
  </si>
  <si>
    <t>TailleUU</t>
  </si>
  <si>
    <t>moins de 20 000 hab.</t>
  </si>
  <si>
    <t>20 000 - 100 000 hab.</t>
  </si>
  <si>
    <t>100 000 hab. ou plus</t>
  </si>
  <si>
    <t>TypeLogement</t>
  </si>
  <si>
    <t>Maison indépendante, pavillon, ferme</t>
  </si>
  <si>
    <t>Appartement (immeuble 2 - 9 logements)</t>
  </si>
  <si>
    <t>Appartement (immeuble de 10 logements ou +)</t>
  </si>
  <si>
    <t>TypeVoisinage</t>
  </si>
  <si>
    <t>AgePR</t>
  </si>
  <si>
    <t>CSPR</t>
  </si>
  <si>
    <t>NIVIE</t>
  </si>
  <si>
    <t>Modeste</t>
  </si>
  <si>
    <t>Aisé</t>
  </si>
  <si>
    <t xml:space="preserve">Vols et tentatives de vol de vélo - indicateurs annuels </t>
  </si>
  <si>
    <t>Ménages victimes de vol de vélo</t>
  </si>
  <si>
    <t>Vols de vélo</t>
  </si>
  <si>
    <t>Ménages victimes de vols ou tentative de vol de vélo</t>
  </si>
  <si>
    <t xml:space="preserve">Vols et tentatives de vol de vélo </t>
  </si>
  <si>
    <t>Ménages victimes de vols de vélo</t>
  </si>
  <si>
    <t>Dans un parking fermé</t>
  </si>
  <si>
    <t>Ménages victimes d'un vol de vélo</t>
  </si>
  <si>
    <t>Dans un garage</t>
  </si>
  <si>
    <t>Pas de déclaration à l'assurance</t>
  </si>
  <si>
    <t>Pas de déplacement au commissariat ou à la gendarmerie</t>
  </si>
  <si>
    <t>Dépôt de plainte</t>
  </si>
  <si>
    <t>Vélo non retrouvé</t>
  </si>
  <si>
    <t>dans résidence principale</t>
  </si>
  <si>
    <t>hors résidence principale</t>
  </si>
  <si>
    <t>Lien avec un cambriolage ou un vol sans effraction</t>
  </si>
  <si>
    <t>Vélo retrouvé</t>
  </si>
  <si>
    <t>Proportion de victimes parmi les ménages (%)</t>
  </si>
  <si>
    <t>Proportion de victimes parmi les ménages équipés (%)</t>
  </si>
  <si>
    <t>Nombre pour 1 000 ménages</t>
  </si>
  <si>
    <t>Nombre pour 1 000 ménages équipés</t>
  </si>
  <si>
    <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Les ménages équipés désignent les ménages possédant un vélo.</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</si>
  <si>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308 000 ménages - soit 2,0 % des ménages équipés - déclarent avoir été victimes d'un vol de vélo en 2017.</t>
    </r>
  </si>
  <si>
    <r>
      <rPr>
        <b/>
        <sz val="9"/>
        <color theme="1" tint="0.34998626667073579"/>
        <rFont val="Albany AMT"/>
        <family val="2"/>
      </rPr>
      <t xml:space="preserve">Champ </t>
    </r>
    <r>
      <rPr>
        <sz val="9"/>
        <color theme="1" tint="0.34998626667073579"/>
        <rFont val="Symbol"/>
        <family val="1"/>
        <charset val="2"/>
      </rPr>
      <t>·</t>
    </r>
    <r>
      <rPr>
        <sz val="9"/>
        <color theme="1" tint="0.34998626667073579"/>
        <rFont val="Albany AMT"/>
        <family val="2"/>
      </rPr>
      <t xml:space="preserve"> Ménages ordinaires de France métropolitaine.</t>
    </r>
  </si>
  <si>
    <r>
      <rPr>
        <b/>
        <sz val="9"/>
        <color theme="1" tint="0.34998626667073579"/>
        <rFont val="Albany AMT"/>
        <family val="2"/>
      </rPr>
      <t xml:space="preserve">Source </t>
    </r>
    <r>
      <rPr>
        <sz val="9"/>
        <color theme="1" tint="0.34998626667073579"/>
        <rFont val="Symbol"/>
        <family val="1"/>
        <charset val="2"/>
      </rPr>
      <t>·</t>
    </r>
    <r>
      <rPr>
        <sz val="9"/>
        <color theme="1" tint="0.34998626667073579"/>
        <rFont val="Albany AMT"/>
        <family val="2"/>
      </rPr>
      <t xml:space="preserve"> Enquêtes Cadre de vie et sécurité 2007 - 2018, Insee-ONDRP-SSMSI.</t>
    </r>
  </si>
  <si>
    <r>
      <rPr>
        <b/>
        <sz val="9"/>
        <color theme="1" tint="0.34998626667073579"/>
        <rFont val="Albany AMT"/>
        <family val="2"/>
      </rPr>
      <t xml:space="preserve">Source </t>
    </r>
    <r>
      <rPr>
        <sz val="9"/>
        <color theme="1" tint="0.34998626667073579"/>
        <rFont val="Symbol"/>
        <family val="1"/>
        <charset val="2"/>
      </rPr>
      <t>·</t>
    </r>
    <r>
      <rPr>
        <sz val="9"/>
        <color theme="1" tint="0.34998626667073579"/>
        <rFont val="Albany AMT"/>
        <family val="2"/>
      </rPr>
      <t xml:space="preserve"> Enquêtes Cadre de vie et sécurité 2016 à 2018, Insee-ONDRP-SSMSI.</t>
    </r>
  </si>
  <si>
    <t>De nuit</t>
  </si>
  <si>
    <t>Dépôt d'une main courante</t>
  </si>
  <si>
    <t>Abandon de la démarche</t>
  </si>
  <si>
    <t>Ménages victimes d'un vol ou d'une tentative</t>
  </si>
  <si>
    <t>VolsRet+ten</t>
  </si>
  <si>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2016 à 2018, Insee-ONDRP-SSMSI.</t>
    </r>
  </si>
  <si>
    <t>QPV</t>
  </si>
  <si>
    <t>Hors QPV</t>
  </si>
  <si>
    <t>Proportion de victimes de vol ou tentative de vol de vélo selon les caractéristiques socio-démographiques du ménage</t>
  </si>
  <si>
    <t>Proportion de victimes de vol ou tentative de vol de vélo selon les caractéristiques de la zone de résidence et du logement</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</si>
  <si>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chaque année entre 2015 et 2017, 5,6 % des ménages possédant un vélo résidant dans l'agglomération parisienne ont été victimes d'un vol ou d'une tentative de vol de vélo.</t>
    </r>
  </si>
  <si>
    <r>
      <t xml:space="preserve">Lieu des faits </t>
    </r>
    <r>
      <rPr>
        <sz val="11"/>
        <color rgb="FF00B050"/>
        <rFont val="Albany AMT"/>
        <family val="2"/>
      </rPr>
      <t>(en % des ménages victimes d'un vol ou d'une tentative)</t>
    </r>
  </si>
  <si>
    <r>
      <t xml:space="preserve">Lien avec un cambriolage ou un vol sans effraction                                                                     </t>
    </r>
    <r>
      <rPr>
        <sz val="11"/>
        <color rgb="FF00B050"/>
        <rFont val="Albany AMT"/>
        <family val="2"/>
      </rPr>
      <t>(en % des ménages victimes d'un vol ou d'une tentative)</t>
    </r>
  </si>
  <si>
    <r>
      <t xml:space="preserve">Moment des faits </t>
    </r>
    <r>
      <rPr>
        <sz val="11"/>
        <color rgb="FF00B050"/>
        <rFont val="Albany AMT"/>
        <family val="2"/>
      </rPr>
      <t>(en % des ménages victimes d'un vol ou d'une tentative)</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</si>
  <si>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2015 et 2017, 73 % des ménages victimes d'un vol ou d'une tentative de vol de vélo déclarent que les faits se sont produits dans leur quartier ou leur village : dans la résidence principale pour 49 % et ailleurs dans le quartier ou le village pour 24 %.</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</si>
  <si>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 xml:space="preserve">• </t>
    </r>
    <r>
      <rPr>
        <sz val="9"/>
        <color theme="1" tint="0.34998626667073579"/>
        <rFont val="Albany AMT"/>
        <family val="2"/>
      </rPr>
      <t>En moyenne entre 2015 et 2017, 6 % des ménages victimes d'un vol ou d'une tentative de vol de vélo déclarent que le vélo a été volé ou tenté d'être volé au cours d'un cambriolage ou d'un vol sans effraction survenu dans leur résidence principale ou secondaire ou dans un autre lieu qu'ils possèdent ou louent (hors locations saisonnières).</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</si>
  <si>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2015 et 2017, 32 % des ménages victimes d'un vol ou d'une tentative de vol de vélo déclarent que les faits se sont déroulés en été.</t>
    </r>
  </si>
  <si>
    <t>Le vélo a subi un vol d'objets ou d'accessoires ou bien des dégradations</t>
  </si>
  <si>
    <t>Le vélo n'a subi ni vol ni dégradation</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</si>
  <si>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sur la période 2015-2017, parmi les ménages victimes d'une tentative de vélo ou d'un vol de vélo ayant été retrouvé, 47% déclarent que le vélo a subi un vol d'objet(s) ou d'accessoire(s) ou bien des dégradations.</t>
    </r>
  </si>
  <si>
    <t>…</t>
  </si>
  <si>
    <t>Vols et tentatives de vol de vélo</t>
  </si>
  <si>
    <t>Proportion de victimes parmi les ménages possédant un vélo (en %)</t>
  </si>
  <si>
    <t>Nombre annuel de vols et tentatives de vol de vélo et proportion                                                    de ménages victimes entre 2006 et 2017</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</si>
  <si>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entre 2015 et 2017, 14 % des ménages victimes d'un vol de vélo ont fait une déclaration de sinistre auprès de leur assurance.</t>
    </r>
  </si>
  <si>
    <t>Part de ménages effectivement volés (%)</t>
  </si>
  <si>
    <r>
      <t>Part de multivictimes</t>
    </r>
    <r>
      <rPr>
        <vertAlign val="superscript"/>
        <sz val="10"/>
        <color rgb="FF000000"/>
        <rFont val="Albany AMT"/>
        <family val="2"/>
      </rPr>
      <t>1</t>
    </r>
    <r>
      <rPr>
        <sz val="10"/>
        <color rgb="FF000000"/>
        <rFont val="Albany AMT"/>
        <family val="2"/>
      </rPr>
      <t xml:space="preserve"> parmi les ménages victimes (%)</t>
    </r>
  </si>
  <si>
    <r>
      <rPr>
        <b/>
        <sz val="9"/>
        <color theme="1" tint="0.34998626667073579"/>
        <rFont val="Albany AMT"/>
        <family val="2"/>
      </rPr>
      <t>1</t>
    </r>
    <r>
      <rPr>
        <sz val="9"/>
        <color theme="1" tint="0.34998626667073579"/>
        <rFont val="Albany AMT"/>
        <family val="2"/>
      </rPr>
      <t>. Les multivictimes désignent les ménages ayant subi plusieurs vols ou tentatives de vol de vélo au cours d'une année donnée.</t>
    </r>
  </si>
  <si>
    <r>
      <rPr>
        <b/>
        <sz val="9"/>
        <color theme="1" tint="0.34998626667073579"/>
        <rFont val="Albany AMT"/>
        <family val="2"/>
      </rPr>
      <t>*</t>
    </r>
    <r>
      <rPr>
        <sz val="9"/>
        <color theme="1" tint="0.34998626667073579"/>
        <rFont val="Albany AMT"/>
        <family val="2"/>
      </rPr>
      <t xml:space="preserve"> Moyenne sur la période 2015-2017.</t>
    </r>
  </si>
  <si>
    <t>8*</t>
  </si>
  <si>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2015 et 2017, 61 % des ménages victimes d'un vol de vélo ne se sont pas déplacés au commissariat ou en gendarmerie pour signaler les faits, 23 % l'ont fait et ont déposé plainte.</t>
    </r>
  </si>
  <si>
    <r>
      <rPr>
        <b/>
        <sz val="9"/>
        <color theme="1" tint="0.34998626667073579"/>
        <rFont val="Albany AMT"/>
        <family val="2"/>
      </rPr>
      <t xml:space="preserve">Champ </t>
    </r>
    <r>
      <rPr>
        <sz val="9"/>
        <color theme="1" tint="0.34998626667073579"/>
        <rFont val="Symbol"/>
        <family val="1"/>
        <charset val="2"/>
      </rPr>
      <t>·</t>
    </r>
    <r>
      <rPr>
        <sz val="9"/>
        <color theme="1" tint="0.34998626667073579"/>
        <rFont val="Albany AMT"/>
        <family val="2"/>
      </rPr>
      <t xml:space="preserve"> Ménages ordinaires de France métropolitaine, incident le plus récent dans l'année.</t>
    </r>
  </si>
  <si>
    <t>Chômeurs</t>
  </si>
  <si>
    <t>Personnes en emploi¹</t>
  </si>
  <si>
    <r>
      <rPr>
        <b/>
        <sz val="9"/>
        <color theme="1" tint="0.34998626667073579"/>
        <rFont val="Albany AMT"/>
        <family val="2"/>
      </rPr>
      <t>1</t>
    </r>
    <r>
      <rPr>
        <sz val="9"/>
        <color theme="1" tint="0.34998626667073579"/>
        <rFont val="Albany AMT"/>
        <family val="2"/>
      </rPr>
      <t>. Y compris apprentis et stages rémunérés.</t>
    </r>
  </si>
  <si>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NS =  Non Significatif, l'effectif de victimes concernées dans l'échantillon est sous le seuil de diffusion.</t>
    </r>
  </si>
  <si>
    <t>Médian inférieur</t>
  </si>
  <si>
    <t>Médian supérieur</t>
  </si>
  <si>
    <t>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</si>
</sst>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quot; 000&quot;"/>
    <numFmt numFmtId="167" formatCode="#,##0.0"/>
    <numFmt numFmtId="168" formatCode="0,&quot; 000&quot;"/>
    <numFmt numFmtId="169" formatCode="[$-40C]mmm\-yy;@"/>
  </numFmts>
  <fonts count="43">
    <font>
      <sz val="11"/>
      <color theme="1"/>
      <name val="Calibri"/>
      <family val="2"/>
      <scheme val="minor"/>
    </font>
    <font>
      <b/>
      <sz val="14"/>
      <color theme="5"/>
      <name val="Palatino Linotype"/>
      <family val="1"/>
    </font>
    <font>
      <sz val="8"/>
      <color theme="1"/>
      <name val="Palatino Linotype"/>
      <family val="1"/>
    </font>
    <font>
      <sz val="11"/>
      <color rgb="FF000000"/>
      <name val="Calibri"/>
      <family val="2"/>
      <scheme val="minor"/>
    </font>
    <font>
      <b/>
      <sz val="11"/>
      <color theme="1"/>
      <name val="Calibri"/>
      <family val="2"/>
      <scheme val="minor"/>
    </font>
    <font>
      <sz val="11"/>
      <color theme="5"/>
      <name val="Calibri"/>
      <family val="2"/>
      <scheme val="minor"/>
    </font>
    <font>
      <sz val="8"/>
      <color theme="1" tint="0.499984740745262"/>
      <name val="Palatino Linotype"/>
      <family val="1"/>
    </font>
    <font>
      <sz val="11"/>
      <color theme="1" tint="0.499984740745262"/>
      <name val="Calibri"/>
      <family val="2"/>
      <scheme val="minor"/>
    </font>
    <font>
      <b/>
      <sz val="11"/>
      <color rgb="FF41A3A3"/>
      <name val="Albany AMT"/>
      <family val="2"/>
    </font>
    <font>
      <sz val="9"/>
      <color theme="1" tint="0.499984740745262"/>
      <name val="Albany AMT"/>
      <family val="2"/>
    </font>
    <font>
      <sz val="8"/>
      <color theme="1" tint="0.34998626667073579"/>
      <name val="Times New Roman"/>
      <family val="1"/>
    </font>
    <font>
      <sz val="8"/>
      <name val="Tahoma"/>
      <family val="2"/>
    </font>
    <font>
      <sz val="11"/>
      <color theme="1"/>
      <name val="Times New Roman"/>
      <family val="1"/>
    </font>
    <font>
      <i/>
      <sz val="8"/>
      <color theme="1" tint="0.499984740745262"/>
      <name val="Albany AMT"/>
      <family val="2"/>
    </font>
    <font>
      <i/>
      <sz val="8"/>
      <color theme="1" tint="0.34998626667073579"/>
      <name val="Times New Roman"/>
      <family val="1"/>
    </font>
    <font>
      <sz val="8"/>
      <color theme="1" tint="0.499984740745262"/>
      <name val="Albany AMT"/>
      <family val="2"/>
    </font>
    <font>
      <i/>
      <sz val="8"/>
      <color theme="1" tint="0.34998626667073579"/>
      <name val="Albany AMT"/>
      <family val="2"/>
    </font>
    <font>
      <sz val="11"/>
      <color theme="1"/>
      <name val="Albany AMT"/>
      <family val="2"/>
    </font>
    <font>
      <sz val="8"/>
      <color rgb="FF000000"/>
      <name val="Albany AMT"/>
      <family val="2"/>
    </font>
    <font>
      <b/>
      <sz val="11"/>
      <color rgb="FF00B050"/>
      <name val="Albany AMT"/>
      <family val="2"/>
    </font>
    <font>
      <sz val="11"/>
      <color rgb="FF00B050"/>
      <name val="Albany AMT"/>
      <family val="2"/>
    </font>
    <font>
      <sz val="11"/>
      <name val="Calibri"/>
      <family val="2"/>
      <scheme val="minor"/>
    </font>
    <font>
      <b/>
      <sz val="9"/>
      <color theme="0"/>
      <name val="Albany AMT"/>
      <family val="2"/>
    </font>
    <font>
      <b/>
      <sz val="10"/>
      <color rgb="FF000000"/>
      <name val="Albany AMT"/>
      <family val="2"/>
    </font>
    <font>
      <b/>
      <sz val="10"/>
      <color theme="1"/>
      <name val="Albany AMT"/>
      <family val="2"/>
    </font>
    <font>
      <sz val="10"/>
      <color rgb="FF000000"/>
      <name val="Albany AMT"/>
      <family val="2"/>
    </font>
    <font>
      <sz val="10"/>
      <color theme="1"/>
      <name val="Albany AMT"/>
      <family val="2"/>
    </font>
    <font>
      <sz val="10"/>
      <name val="Albany AMT"/>
      <family val="2"/>
    </font>
    <font>
      <b/>
      <sz val="10"/>
      <name val="Albany AMT"/>
      <family val="2"/>
    </font>
    <font>
      <b/>
      <sz val="9"/>
      <color theme="1" tint="0.34998626667073579"/>
      <name val="Albany AMT"/>
      <family val="2"/>
    </font>
    <font>
      <sz val="9"/>
      <color theme="1" tint="0.34998626667073579"/>
      <name val="Albany AMT"/>
      <family val="2"/>
    </font>
    <font>
      <sz val="9"/>
      <color theme="1" tint="0.34998626667073579"/>
      <name val="Symbol"/>
      <family val="1"/>
      <charset val="2"/>
    </font>
    <font>
      <sz val="9"/>
      <color theme="1" tint="0.34998626667073579"/>
      <name val="Calibri"/>
      <family val="2"/>
    </font>
    <font>
      <b/>
      <sz val="10"/>
      <color theme="0"/>
      <name val="Albany AMT"/>
      <family val="2"/>
    </font>
    <font>
      <vertAlign val="superscript"/>
      <sz val="10"/>
      <color rgb="FF000000"/>
      <name val="Albany AMT"/>
      <family val="2"/>
    </font>
    <font>
      <b/>
      <sz val="9"/>
      <color theme="1"/>
      <name val="Calibri"/>
      <family val="2"/>
      <scheme val="minor"/>
    </font>
    <font>
      <sz val="9"/>
      <color theme="1"/>
      <name val="Calibri"/>
      <family val="2"/>
      <scheme val="minor"/>
    </font>
    <font>
      <sz val="9"/>
      <color rgb="FF000000"/>
      <name val="Calibri"/>
      <family val="2"/>
      <scheme val="minor"/>
    </font>
    <font>
      <sz val="8"/>
      <color rgb="FF000000"/>
      <name val="Arial"/>
      <family val="2"/>
    </font>
    <font>
      <sz val="8"/>
      <name val="Arial"/>
      <family val="2"/>
    </font>
    <font>
      <sz val="8"/>
      <color theme="1"/>
      <name val="Calibri"/>
      <family val="2"/>
      <scheme val="minor"/>
    </font>
    <font>
      <b/>
      <sz val="8"/>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D1FFE6"/>
        <bgColor indexed="64"/>
      </patternFill>
    </fill>
    <fill>
      <patternFill patternType="solid">
        <fgColor theme="0" tint="-0.14999847407452621"/>
        <bgColor indexed="64"/>
      </patternFill>
    </fill>
  </fills>
  <borders count="3">
    <border>
      <left/>
      <right/>
      <top/>
      <bottom/>
      <diagonal/>
    </border>
    <border>
      <left/>
      <right/>
      <top style="medium">
        <color theme="0"/>
      </top>
      <bottom/>
      <diagonal/>
    </border>
    <border>
      <left/>
      <right/>
      <top/>
      <bottom style="thin">
        <color indexed="64"/>
      </bottom>
      <diagonal/>
    </border>
  </borders>
  <cellStyleXfs count="1">
    <xf numFmtId="0" fontId="0" fillId="0" borderId="0"/>
  </cellStyleXfs>
  <cellXfs count="159">
    <xf numFmtId="0" fontId="0" fillId="0" borderId="0" xfId="0"/>
    <xf numFmtId="0" fontId="0" fillId="0" borderId="0" xfId="0" applyFill="1"/>
    <xf numFmtId="0" fontId="0" fillId="2" borderId="0" xfId="0" applyFill="1"/>
    <xf numFmtId="9" fontId="0" fillId="0" borderId="0" xfId="0" applyNumberFormat="1" applyFill="1"/>
    <xf numFmtId="0" fontId="2" fillId="2" borderId="0" xfId="0" applyFont="1" applyFill="1" applyAlignment="1">
      <alignment vertical="center"/>
    </xf>
    <xf numFmtId="0" fontId="1" fillId="2" borderId="0" xfId="0" applyFont="1" applyFill="1" applyAlignment="1">
      <alignment horizontal="left" vertical="center" wrapText="1"/>
    </xf>
    <xf numFmtId="0" fontId="0" fillId="0" borderId="0" xfId="0" applyAlignment="1">
      <alignment horizontal="left"/>
    </xf>
    <xf numFmtId="0" fontId="0" fillId="0" borderId="0" xfId="0" applyAlignment="1">
      <alignment wrapText="1"/>
    </xf>
    <xf numFmtId="0" fontId="5" fillId="2" borderId="0" xfId="0" applyFont="1" applyFill="1" applyAlignment="1">
      <alignment horizontal="left"/>
    </xf>
    <xf numFmtId="0" fontId="0" fillId="2" borderId="0" xfId="0" applyFill="1" applyAlignment="1">
      <alignment horizontal="left"/>
    </xf>
    <xf numFmtId="0" fontId="0" fillId="0" borderId="0" xfId="0" applyBorder="1"/>
    <xf numFmtId="0" fontId="6" fillId="2" borderId="0" xfId="0" applyFont="1" applyFill="1" applyBorder="1" applyAlignment="1">
      <alignment vertical="center"/>
    </xf>
    <xf numFmtId="0" fontId="7" fillId="2" borderId="0" xfId="0" applyFont="1" applyFill="1"/>
    <xf numFmtId="0" fontId="10" fillId="2" borderId="0" xfId="0" applyFont="1" applyFill="1"/>
    <xf numFmtId="0" fontId="11" fillId="2" borderId="0" xfId="0" applyFont="1" applyFill="1" applyBorder="1" applyAlignment="1">
      <alignment horizontal="left" vertical="center"/>
    </xf>
    <xf numFmtId="9" fontId="11" fillId="2" borderId="0" xfId="0" applyNumberFormat="1" applyFont="1" applyFill="1" applyBorder="1" applyAlignment="1">
      <alignment horizontal="center" vertical="center"/>
    </xf>
    <xf numFmtId="0" fontId="12" fillId="0" borderId="0" xfId="0" applyFont="1"/>
    <xf numFmtId="0" fontId="13" fillId="2" borderId="0" xfId="0" applyFont="1" applyFill="1" applyAlignment="1">
      <alignment vertical="center"/>
    </xf>
    <xf numFmtId="0" fontId="14" fillId="2" borderId="0" xfId="0" applyFont="1" applyFill="1"/>
    <xf numFmtId="0" fontId="14" fillId="2" borderId="0" xfId="0" applyFont="1" applyFill="1" applyAlignment="1">
      <alignment horizontal="left" wrapText="1"/>
    </xf>
    <xf numFmtId="0" fontId="8" fillId="2" borderId="0" xfId="0" applyFont="1" applyFill="1" applyAlignment="1">
      <alignment horizontal="center" vertical="center" wrapText="1"/>
    </xf>
    <xf numFmtId="0" fontId="9" fillId="2" borderId="0" xfId="0" applyFont="1" applyFill="1" applyAlignment="1">
      <alignment horizontal="left" wrapText="1"/>
    </xf>
    <xf numFmtId="0" fontId="0" fillId="0" borderId="0" xfId="0" applyFill="1" applyBorder="1"/>
    <xf numFmtId="9" fontId="0" fillId="0" borderId="0" xfId="0" applyNumberFormat="1" applyFill="1" applyBorder="1"/>
    <xf numFmtId="9" fontId="0" fillId="0" borderId="0" xfId="0" applyNumberFormat="1" applyFill="1" applyAlignment="1">
      <alignment wrapText="1"/>
    </xf>
    <xf numFmtId="0" fontId="4" fillId="0" borderId="0" xfId="0" applyFont="1" applyFill="1" applyBorder="1"/>
    <xf numFmtId="0" fontId="15" fillId="2" borderId="0" xfId="0" applyFont="1" applyFill="1" applyAlignment="1">
      <alignment vertical="center" wrapText="1"/>
    </xf>
    <xf numFmtId="0" fontId="15" fillId="0" borderId="0" xfId="0" applyFont="1" applyFill="1" applyAlignment="1">
      <alignment vertical="center" wrapText="1"/>
    </xf>
    <xf numFmtId="0" fontId="0" fillId="2" borderId="1" xfId="0" applyFill="1" applyBorder="1"/>
    <xf numFmtId="0" fontId="0" fillId="2" borderId="0" xfId="0" applyFill="1" applyBorder="1"/>
    <xf numFmtId="0" fontId="16" fillId="2" borderId="0" xfId="0" applyFont="1" applyFill="1" applyBorder="1" applyAlignment="1">
      <alignment vertical="center"/>
    </xf>
    <xf numFmtId="0" fontId="17" fillId="2" borderId="0" xfId="0" applyFont="1" applyFill="1"/>
    <xf numFmtId="0" fontId="18" fillId="2" borderId="0" xfId="0" applyFont="1" applyFill="1" applyBorder="1" applyAlignment="1">
      <alignment vertical="center"/>
    </xf>
    <xf numFmtId="0" fontId="0" fillId="0" borderId="0" xfId="0" applyFill="1" applyAlignment="1">
      <alignment horizontal="left"/>
    </xf>
    <xf numFmtId="165" fontId="0" fillId="0" borderId="0" xfId="0" applyNumberFormat="1" applyFont="1" applyFill="1" applyAlignment="1">
      <alignment horizontal="left" vertical="center"/>
    </xf>
    <xf numFmtId="165" fontId="4" fillId="0" borderId="0" xfId="0" applyNumberFormat="1" applyFont="1" applyFill="1" applyAlignment="1">
      <alignment horizontal="left" vertical="center"/>
    </xf>
    <xf numFmtId="165" fontId="4" fillId="0" borderId="0" xfId="0" applyNumberFormat="1" applyFont="1" applyAlignment="1">
      <alignment horizontal="left" vertical="center"/>
    </xf>
    <xf numFmtId="165" fontId="0" fillId="0" borderId="0" xfId="0" applyNumberFormat="1" applyFont="1" applyFill="1" applyBorder="1" applyAlignment="1">
      <alignment horizontal="left" vertical="center"/>
    </xf>
    <xf numFmtId="165" fontId="3" fillId="0" borderId="0" xfId="0" applyNumberFormat="1" applyFont="1" applyFill="1" applyBorder="1" applyAlignment="1">
      <alignment horizontal="left" vertical="center" wrapText="1"/>
    </xf>
    <xf numFmtId="165" fontId="0" fillId="0" borderId="0" xfId="0" applyNumberFormat="1" applyFont="1" applyAlignment="1">
      <alignment horizontal="left" vertical="center"/>
    </xf>
    <xf numFmtId="165" fontId="3" fillId="0" borderId="0" xfId="0" applyNumberFormat="1" applyFont="1" applyFill="1" applyAlignment="1">
      <alignment horizontal="left" vertical="center" wrapText="1"/>
    </xf>
    <xf numFmtId="9" fontId="21" fillId="0" borderId="0" xfId="0" applyNumberFormat="1" applyFont="1" applyFill="1" applyAlignment="1">
      <alignment horizontal="right"/>
    </xf>
    <xf numFmtId="0" fontId="21" fillId="0" borderId="0" xfId="0" applyFont="1" applyFill="1"/>
    <xf numFmtId="0" fontId="0" fillId="0" borderId="0" xfId="0" applyAlignment="1"/>
    <xf numFmtId="0" fontId="22" fillId="3" borderId="0" xfId="0" applyFont="1" applyFill="1" applyBorder="1" applyAlignment="1">
      <alignment vertical="center"/>
    </xf>
    <xf numFmtId="0" fontId="25" fillId="2" borderId="0" xfId="0" applyFont="1" applyFill="1" applyBorder="1" applyAlignment="1">
      <alignment horizontal="left" vertical="center"/>
    </xf>
    <xf numFmtId="0" fontId="30" fillId="2" borderId="0" xfId="0" applyFont="1" applyFill="1" applyAlignment="1"/>
    <xf numFmtId="0" fontId="23" fillId="2" borderId="0" xfId="0" applyFont="1" applyFill="1" applyBorder="1" applyAlignment="1">
      <alignment horizontal="left" vertical="center"/>
    </xf>
    <xf numFmtId="0" fontId="28" fillId="2" borderId="0"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vertical="center"/>
    </xf>
    <xf numFmtId="0" fontId="0" fillId="0" borderId="0" xfId="0" applyAlignment="1">
      <alignment horizontal="right"/>
    </xf>
    <xf numFmtId="0" fontId="9" fillId="2" borderId="0" xfId="0" applyFont="1" applyFill="1" applyAlignment="1">
      <alignment wrapText="1"/>
    </xf>
    <xf numFmtId="0" fontId="17" fillId="2" borderId="0" xfId="0" applyFont="1" applyFill="1" applyAlignment="1">
      <alignment horizontal="right"/>
    </xf>
    <xf numFmtId="0" fontId="0" fillId="2" borderId="0" xfId="0" applyFill="1" applyAlignment="1">
      <alignment horizontal="right"/>
    </xf>
    <xf numFmtId="0" fontId="30" fillId="2" borderId="0" xfId="0" applyFont="1" applyFill="1" applyAlignment="1">
      <alignment horizontal="left"/>
    </xf>
    <xf numFmtId="0" fontId="4" fillId="0" borderId="0" xfId="0" applyFont="1" applyFill="1" applyBorder="1" applyAlignment="1">
      <alignment horizontal="right"/>
    </xf>
    <xf numFmtId="167" fontId="26" fillId="2" borderId="0" xfId="0" applyNumberFormat="1" applyFont="1" applyFill="1" applyBorder="1" applyAlignment="1">
      <alignment horizontal="right" vertical="center"/>
    </xf>
    <xf numFmtId="166" fontId="28" fillId="2" borderId="0" xfId="0" applyNumberFormat="1" applyFont="1" applyFill="1" applyBorder="1" applyAlignment="1">
      <alignment horizontal="right" vertical="center"/>
    </xf>
    <xf numFmtId="166" fontId="24" fillId="2" borderId="0" xfId="0" applyNumberFormat="1" applyFont="1" applyFill="1" applyBorder="1" applyAlignment="1">
      <alignment horizontal="right" vertical="center"/>
    </xf>
    <xf numFmtId="1" fontId="27" fillId="2" borderId="0" xfId="0" applyNumberFormat="1" applyFont="1" applyFill="1" applyBorder="1" applyAlignment="1">
      <alignment horizontal="right" vertical="center"/>
    </xf>
    <xf numFmtId="1" fontId="26" fillId="2" borderId="0" xfId="0" applyNumberFormat="1" applyFont="1" applyFill="1" applyBorder="1" applyAlignment="1">
      <alignment horizontal="right" vertical="center"/>
    </xf>
    <xf numFmtId="164" fontId="27" fillId="2" borderId="0" xfId="0" applyNumberFormat="1" applyFont="1" applyFill="1" applyBorder="1" applyAlignment="1">
      <alignment horizontal="right" vertical="center"/>
    </xf>
    <xf numFmtId="168" fontId="28" fillId="2" borderId="0" xfId="0" applyNumberFormat="1" applyFont="1" applyFill="1" applyBorder="1" applyAlignment="1">
      <alignment horizontal="right" vertical="center"/>
    </xf>
    <xf numFmtId="0" fontId="33" fillId="3" borderId="0" xfId="0" applyFont="1" applyFill="1" applyBorder="1" applyAlignment="1">
      <alignment horizontal="right" vertical="center"/>
    </xf>
    <xf numFmtId="0" fontId="23" fillId="4" borderId="0" xfId="0" applyFont="1" applyFill="1" applyBorder="1" applyAlignment="1">
      <alignment horizontal="left" vertical="center"/>
    </xf>
    <xf numFmtId="166" fontId="24" fillId="4" borderId="0" xfId="0" applyNumberFormat="1" applyFont="1" applyFill="1" applyBorder="1" applyAlignment="1">
      <alignment horizontal="right" vertical="center"/>
    </xf>
    <xf numFmtId="0" fontId="25" fillId="4" borderId="0" xfId="0" applyFont="1" applyFill="1" applyBorder="1" applyAlignment="1">
      <alignment horizontal="left" vertical="center"/>
    </xf>
    <xf numFmtId="167" fontId="27" fillId="4" borderId="0" xfId="0" applyNumberFormat="1" applyFont="1" applyFill="1" applyBorder="1" applyAlignment="1">
      <alignment horizontal="right" vertical="center"/>
    </xf>
    <xf numFmtId="167" fontId="26" fillId="4" borderId="0" xfId="0" applyNumberFormat="1" applyFont="1" applyFill="1" applyBorder="1" applyAlignment="1">
      <alignment horizontal="right" vertical="center"/>
    </xf>
    <xf numFmtId="164" fontId="26" fillId="4" borderId="0" xfId="0" applyNumberFormat="1" applyFont="1" applyFill="1" applyBorder="1" applyAlignment="1">
      <alignment horizontal="right" vertical="center"/>
    </xf>
    <xf numFmtId="1" fontId="27" fillId="4" borderId="0" xfId="0" applyNumberFormat="1" applyFont="1" applyFill="1" applyBorder="1" applyAlignment="1">
      <alignment horizontal="right" vertical="center"/>
    </xf>
    <xf numFmtId="1" fontId="26" fillId="4" borderId="0" xfId="0" applyNumberFormat="1" applyFont="1" applyFill="1" applyBorder="1" applyAlignment="1">
      <alignment horizontal="right" vertical="center"/>
    </xf>
    <xf numFmtId="168" fontId="28" fillId="4" borderId="0" xfId="0" applyNumberFormat="1" applyFont="1" applyFill="1" applyBorder="1" applyAlignment="1">
      <alignment horizontal="right" vertical="center"/>
    </xf>
    <xf numFmtId="164" fontId="27" fillId="4" borderId="0" xfId="0" applyNumberFormat="1" applyFont="1" applyFill="1" applyBorder="1" applyAlignment="1">
      <alignment horizontal="right" vertical="center"/>
    </xf>
    <xf numFmtId="0" fontId="28" fillId="4" borderId="0" xfId="0" applyFont="1" applyFill="1" applyBorder="1" applyAlignment="1"/>
    <xf numFmtId="0" fontId="30" fillId="2" borderId="0" xfId="0" applyFont="1" applyFill="1" applyBorder="1" applyAlignment="1">
      <alignment horizontal="left"/>
    </xf>
    <xf numFmtId="0" fontId="10" fillId="2" borderId="0" xfId="0" applyFont="1" applyFill="1" applyAlignment="1">
      <alignment horizontal="right"/>
    </xf>
    <xf numFmtId="9" fontId="11" fillId="2" borderId="0" xfId="0" applyNumberFormat="1" applyFont="1" applyFill="1" applyBorder="1" applyAlignment="1">
      <alignment horizontal="right" vertical="center"/>
    </xf>
    <xf numFmtId="0" fontId="14" fillId="2" borderId="0" xfId="0" applyFont="1" applyFill="1" applyAlignment="1">
      <alignment horizontal="right"/>
    </xf>
    <xf numFmtId="0" fontId="14" fillId="2" borderId="0" xfId="0" applyFont="1" applyFill="1" applyAlignment="1">
      <alignment horizontal="right" wrapText="1"/>
    </xf>
    <xf numFmtId="0" fontId="30" fillId="2" borderId="0" xfId="0" applyFont="1" applyFill="1" applyBorder="1" applyAlignment="1">
      <alignment vertical="center" wrapText="1"/>
    </xf>
    <xf numFmtId="0" fontId="4" fillId="0" borderId="0" xfId="0" applyFont="1" applyFill="1" applyAlignment="1">
      <alignment horizontal="right"/>
    </xf>
    <xf numFmtId="0" fontId="0" fillId="0" borderId="0" xfId="0" applyFill="1" applyAlignment="1">
      <alignment horizontal="right"/>
    </xf>
    <xf numFmtId="169" fontId="0" fillId="0" borderId="0" xfId="0" applyNumberFormat="1" applyFill="1" applyAlignment="1" applyProtection="1">
      <alignment vertical="center"/>
    </xf>
    <xf numFmtId="3" fontId="0" fillId="0" borderId="0" xfId="0" applyNumberFormat="1" applyFill="1"/>
    <xf numFmtId="0" fontId="19" fillId="2" borderId="0" xfId="0" applyFont="1" applyFill="1" applyBorder="1" applyAlignment="1">
      <alignment horizontal="center" vertical="center" wrapText="1"/>
    </xf>
    <xf numFmtId="0" fontId="19" fillId="2" borderId="0" xfId="0" applyFont="1" applyFill="1" applyBorder="1" applyAlignment="1">
      <alignment horizontal="center" wrapText="1"/>
    </xf>
    <xf numFmtId="0" fontId="30" fillId="2" borderId="0" xfId="0" applyFont="1" applyFill="1" applyBorder="1" applyAlignment="1">
      <alignment horizontal="left" wrapText="1"/>
    </xf>
    <xf numFmtId="0" fontId="29" fillId="2" borderId="0" xfId="0" applyFont="1" applyFill="1" applyBorder="1" applyAlignment="1">
      <alignment horizontal="left" wrapText="1"/>
    </xf>
    <xf numFmtId="0" fontId="9" fillId="2" borderId="0" xfId="0" applyFont="1" applyFill="1" applyAlignment="1">
      <alignment horizontal="left" wrapText="1"/>
    </xf>
    <xf numFmtId="0" fontId="19" fillId="2" borderId="0" xfId="0" applyFont="1" applyFill="1" applyAlignment="1">
      <alignment horizontal="center" vertical="center" wrapText="1"/>
    </xf>
    <xf numFmtId="0" fontId="30" fillId="2" borderId="0" xfId="0" applyFont="1" applyFill="1" applyAlignment="1">
      <alignment horizontal="left" wrapText="1"/>
    </xf>
    <xf numFmtId="0" fontId="19" fillId="2" borderId="0" xfId="0" applyFont="1" applyFill="1" applyAlignment="1">
      <alignment horizontal="center" wrapText="1"/>
    </xf>
    <xf numFmtId="0" fontId="9" fillId="2" borderId="0" xfId="0" applyFont="1" applyFill="1" applyAlignment="1">
      <alignment horizontal="left" vertical="center" wrapText="1"/>
    </xf>
    <xf numFmtId="0" fontId="30" fillId="2" borderId="0" xfId="0" applyFont="1" applyFill="1" applyBorder="1" applyAlignment="1">
      <alignment horizontal="left" vertical="center" wrapText="1"/>
    </xf>
    <xf numFmtId="0" fontId="30" fillId="0" borderId="0" xfId="0" applyFont="1" applyAlignment="1">
      <alignment horizontal="left" wrapText="1"/>
    </xf>
    <xf numFmtId="0" fontId="4" fillId="5" borderId="0" xfId="0" applyFont="1" applyFill="1"/>
    <xf numFmtId="0" fontId="0" fillId="5" borderId="0" xfId="0" applyFill="1"/>
    <xf numFmtId="0" fontId="0" fillId="5" borderId="0" xfId="0" applyFill="1" applyAlignment="1">
      <alignment horizontal="right"/>
    </xf>
    <xf numFmtId="3" fontId="0" fillId="5" borderId="0" xfId="0" applyNumberFormat="1" applyFill="1" applyBorder="1"/>
    <xf numFmtId="3" fontId="0" fillId="5" borderId="0" xfId="0" applyNumberFormat="1" applyFill="1" applyBorder="1" applyAlignment="1">
      <alignment horizontal="right"/>
    </xf>
    <xf numFmtId="164" fontId="0" fillId="5" borderId="0" xfId="0" applyNumberFormat="1" applyFill="1" applyAlignment="1"/>
    <xf numFmtId="164" fontId="0" fillId="5" borderId="0" xfId="0" applyNumberFormat="1" applyFill="1" applyAlignment="1">
      <alignment horizontal="right"/>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left" vertical="center" wrapText="1"/>
    </xf>
    <xf numFmtId="0" fontId="4" fillId="5" borderId="0" xfId="0" applyFont="1" applyFill="1" applyBorder="1" applyAlignment="1">
      <alignment horizontal="left"/>
    </xf>
    <xf numFmtId="0" fontId="4" fillId="5" borderId="0" xfId="0" applyFont="1" applyFill="1" applyAlignment="1">
      <alignment horizontal="left"/>
    </xf>
    <xf numFmtId="0" fontId="0" fillId="5" borderId="0" xfId="0" applyFill="1" applyBorder="1"/>
    <xf numFmtId="9" fontId="0" fillId="5" borderId="0" xfId="0" applyNumberFormat="1" applyFill="1" applyBorder="1"/>
    <xf numFmtId="0" fontId="4" fillId="5" borderId="0" xfId="0" applyFont="1" applyFill="1" applyBorder="1"/>
    <xf numFmtId="0" fontId="0" fillId="5" borderId="0" xfId="0" applyFill="1" applyAlignment="1">
      <alignment wrapText="1"/>
    </xf>
    <xf numFmtId="9" fontId="0" fillId="5" borderId="0" xfId="0" applyNumberFormat="1" applyFill="1"/>
    <xf numFmtId="1" fontId="0" fillId="5" borderId="0" xfId="0" applyNumberFormat="1" applyFill="1"/>
    <xf numFmtId="9" fontId="0" fillId="5" borderId="0" xfId="0" applyNumberFormat="1" applyFill="1" applyAlignment="1">
      <alignment wrapText="1"/>
    </xf>
    <xf numFmtId="0" fontId="0" fillId="5" borderId="0" xfId="0" applyFill="1" applyAlignment="1">
      <alignment horizontal="center" vertical="center" wrapText="1"/>
    </xf>
    <xf numFmtId="0" fontId="0" fillId="5" borderId="0" xfId="0" applyFill="1" applyAlignment="1">
      <alignment horizontal="left"/>
    </xf>
    <xf numFmtId="0" fontId="0" fillId="5" borderId="0" xfId="0" applyFill="1" applyAlignment="1">
      <alignment horizontal="center" wrapText="1"/>
    </xf>
    <xf numFmtId="0" fontId="0" fillId="5" borderId="0" xfId="0" applyFill="1" applyAlignment="1"/>
    <xf numFmtId="0" fontId="4" fillId="5" borderId="0" xfId="0" applyFont="1" applyFill="1" applyAlignment="1">
      <alignment horizontal="center" vertical="center" wrapText="1"/>
    </xf>
    <xf numFmtId="0" fontId="4" fillId="5" borderId="0" xfId="0" applyFont="1" applyFill="1" applyAlignment="1">
      <alignment horizontal="center" wrapText="1"/>
    </xf>
    <xf numFmtId="1" fontId="0" fillId="5" borderId="0" xfId="0" applyNumberFormat="1" applyFill="1" applyAlignment="1">
      <alignment horizontal="center"/>
    </xf>
    <xf numFmtId="9" fontId="0" fillId="5" borderId="0" xfId="0" applyNumberFormat="1" applyFill="1" applyAlignment="1">
      <alignment horizontal="center"/>
    </xf>
    <xf numFmtId="9" fontId="4" fillId="5" borderId="0" xfId="0" applyNumberFormat="1" applyFont="1" applyFill="1" applyBorder="1" applyAlignment="1">
      <alignment horizontal="center"/>
    </xf>
    <xf numFmtId="0" fontId="4" fillId="5" borderId="0" xfId="0" applyFont="1" applyFill="1" applyBorder="1" applyAlignment="1">
      <alignment horizontal="center"/>
    </xf>
    <xf numFmtId="1" fontId="0" fillId="5" borderId="0" xfId="0" applyNumberFormat="1" applyFill="1" applyAlignment="1">
      <alignment horizontal="center" wrapText="1"/>
    </xf>
    <xf numFmtId="0" fontId="41" fillId="5" borderId="0" xfId="0" applyFont="1" applyFill="1"/>
    <xf numFmtId="0" fontId="40" fillId="5" borderId="0" xfId="0" applyFont="1" applyFill="1"/>
    <xf numFmtId="0" fontId="41" fillId="5" borderId="0" xfId="0" applyFont="1" applyFill="1" applyAlignment="1">
      <alignment horizontal="center" vertical="center" wrapText="1"/>
    </xf>
    <xf numFmtId="0" fontId="40" fillId="5" borderId="0" xfId="0" applyFont="1" applyFill="1" applyAlignment="1">
      <alignment wrapText="1"/>
    </xf>
    <xf numFmtId="9" fontId="40" fillId="5" borderId="0" xfId="0" quotePrefix="1" applyNumberFormat="1" applyFont="1" applyFill="1" applyAlignment="1">
      <alignment horizontal="center"/>
    </xf>
    <xf numFmtId="9" fontId="40" fillId="5" borderId="0" xfId="0" quotePrefix="1" applyNumberFormat="1" applyFont="1" applyFill="1"/>
    <xf numFmtId="1" fontId="40" fillId="5" borderId="0" xfId="0" applyNumberFormat="1" applyFont="1" applyFill="1" applyBorder="1" applyAlignment="1">
      <alignment horizontal="center"/>
    </xf>
    <xf numFmtId="9" fontId="40" fillId="5" borderId="0" xfId="0" applyNumberFormat="1" applyFont="1" applyFill="1" applyBorder="1"/>
    <xf numFmtId="0" fontId="42" fillId="5" borderId="0" xfId="0" applyFont="1" applyFill="1"/>
    <xf numFmtId="0" fontId="42" fillId="5" borderId="0" xfId="0" applyFont="1" applyFill="1" applyAlignment="1">
      <alignment horizontal="center" vertical="top" wrapText="1"/>
    </xf>
    <xf numFmtId="9" fontId="42" fillId="5" borderId="0" xfId="0" applyNumberFormat="1" applyFont="1" applyFill="1" applyAlignment="1">
      <alignment horizontal="right"/>
    </xf>
    <xf numFmtId="0" fontId="40" fillId="5" borderId="0" xfId="0" applyFont="1" applyFill="1" applyAlignment="1">
      <alignment horizontal="center" vertical="center" wrapText="1"/>
    </xf>
    <xf numFmtId="9" fontId="40" fillId="5" borderId="0" xfId="0" applyNumberFormat="1" applyFont="1" applyFill="1" applyAlignment="1">
      <alignment horizontal="right"/>
    </xf>
    <xf numFmtId="0" fontId="35" fillId="5" borderId="0" xfId="0" applyFont="1" applyFill="1" applyBorder="1" applyAlignment="1">
      <alignment horizontal="left"/>
    </xf>
    <xf numFmtId="0" fontId="36" fillId="5" borderId="0" xfId="0" applyFont="1" applyFill="1" applyBorder="1" applyAlignment="1">
      <alignment horizontal="left"/>
    </xf>
    <xf numFmtId="0" fontId="36" fillId="5" borderId="0" xfId="0" applyFont="1" applyFill="1" applyBorder="1"/>
    <xf numFmtId="0" fontId="35" fillId="5" borderId="0" xfId="0" applyFont="1" applyFill="1" applyBorder="1" applyAlignment="1">
      <alignment horizontal="center"/>
    </xf>
    <xf numFmtId="0" fontId="35" fillId="5" borderId="0" xfId="0" applyFont="1" applyFill="1" applyBorder="1" applyAlignment="1">
      <alignment horizontal="center" vertical="center"/>
    </xf>
    <xf numFmtId="0" fontId="35" fillId="5" borderId="0" xfId="0" applyFont="1" applyFill="1" applyBorder="1" applyAlignment="1">
      <alignment horizontal="left" vertical="center"/>
    </xf>
    <xf numFmtId="0" fontId="38" fillId="5" borderId="0" xfId="0" applyFont="1" applyFill="1" applyBorder="1" applyAlignment="1">
      <alignment horizontal="left" vertical="center" wrapText="1"/>
    </xf>
    <xf numFmtId="165" fontId="37" fillId="5" borderId="0" xfId="0" applyNumberFormat="1" applyFont="1" applyFill="1" applyBorder="1" applyAlignment="1">
      <alignment horizontal="right" vertical="top" wrapText="1"/>
    </xf>
    <xf numFmtId="0" fontId="36" fillId="5" borderId="0" xfId="0" applyFont="1" applyFill="1" applyBorder="1" applyAlignment="1">
      <alignment horizontal="left" vertical="center"/>
    </xf>
    <xf numFmtId="165" fontId="36" fillId="5" borderId="0" xfId="0" applyNumberFormat="1" applyFont="1" applyFill="1" applyBorder="1" applyAlignment="1">
      <alignment horizontal="right" vertical="center"/>
    </xf>
    <xf numFmtId="165" fontId="37" fillId="5" borderId="0" xfId="0" applyNumberFormat="1" applyFont="1" applyFill="1" applyBorder="1" applyAlignment="1">
      <alignment horizontal="right" vertical="center" wrapText="1"/>
    </xf>
    <xf numFmtId="0" fontId="39" fillId="5" borderId="0" xfId="0" applyFont="1" applyFill="1" applyBorder="1" applyAlignment="1">
      <alignment horizontal="left" vertical="center" wrapText="1"/>
    </xf>
    <xf numFmtId="0" fontId="40" fillId="5" borderId="0" xfId="0" applyFont="1" applyFill="1" applyBorder="1"/>
    <xf numFmtId="0" fontId="40" fillId="5" borderId="0" xfId="0" applyFont="1" applyFill="1" applyBorder="1" applyAlignment="1">
      <alignment horizontal="left" vertical="center"/>
    </xf>
    <xf numFmtId="0" fontId="40" fillId="5" borderId="0" xfId="0" applyFont="1" applyFill="1" applyBorder="1" applyAlignment="1">
      <alignment horizontal="left"/>
    </xf>
    <xf numFmtId="165" fontId="36" fillId="5" borderId="0" xfId="0" applyNumberFormat="1" applyFont="1" applyFill="1" applyBorder="1" applyAlignment="1">
      <alignment horizontal="right"/>
    </xf>
    <xf numFmtId="0" fontId="36" fillId="5" borderId="2" xfId="0" applyFont="1" applyFill="1" applyBorder="1"/>
    <xf numFmtId="0" fontId="40" fillId="5" borderId="2" xfId="0" applyFont="1" applyFill="1" applyBorder="1" applyAlignment="1">
      <alignment horizontal="left"/>
    </xf>
    <xf numFmtId="165" fontId="36" fillId="5" borderId="2"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mruColors>
      <color rgb="FFD1FFE6"/>
      <color rgb="FFE1FFEE"/>
      <color rgb="FFAFFFD3"/>
      <color rgb="FF00B050"/>
      <color rgb="FF81FFBA"/>
      <color rgb="FF55ED5C"/>
      <color rgb="FF85FFBC"/>
      <color rgb="FFEFFFF6"/>
      <color rgb="FFDA900C"/>
      <color rgb="FFF0F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40751553448107E-2"/>
          <c:y val="4.1480985476459856E-2"/>
          <c:w val="0.8618053178135342"/>
          <c:h val="0.8387507297725757"/>
        </c:manualLayout>
      </c:layout>
      <c:barChart>
        <c:barDir val="col"/>
        <c:grouping val="clustered"/>
        <c:varyColors val="0"/>
        <c:ser>
          <c:idx val="2"/>
          <c:order val="0"/>
          <c:tx>
            <c:strRef>
              <c:f>Repères!$A$49</c:f>
              <c:strCache>
                <c:ptCount val="1"/>
                <c:pt idx="0">
                  <c:v>Proportion de victimes parmi les ménages possédant un vélo (en %)</c:v>
                </c:pt>
              </c:strCache>
            </c:strRef>
          </c:tx>
          <c:spPr>
            <a:solidFill>
              <a:srgbClr val="D1FFE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Repères!$B$44:$M$44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Repères!$B$49:$M$49</c:f>
              <c:numCache>
                <c:formatCode>0.0</c:formatCode>
                <c:ptCount val="12"/>
                <c:pt idx="0">
                  <c:v>2.1510187019345999</c:v>
                </c:pt>
                <c:pt idx="1">
                  <c:v>2.1523656879637998</c:v>
                </c:pt>
                <c:pt idx="2">
                  <c:v>1.83688099676857</c:v>
                </c:pt>
                <c:pt idx="3">
                  <c:v>2.1559044444564899</c:v>
                </c:pt>
                <c:pt idx="4">
                  <c:v>1.9048901533752201</c:v>
                </c:pt>
                <c:pt idx="5">
                  <c:v>2.0403028246224899</c:v>
                </c:pt>
                <c:pt idx="6">
                  <c:v>1.86138049836801</c:v>
                </c:pt>
                <c:pt idx="7">
                  <c:v>2.2324628408628202</c:v>
                </c:pt>
                <c:pt idx="8">
                  <c:v>2.3190357437540898</c:v>
                </c:pt>
                <c:pt idx="9">
                  <c:v>2.17908730502135</c:v>
                </c:pt>
                <c:pt idx="10">
                  <c:v>2.3173723995143898</c:v>
                </c:pt>
                <c:pt idx="11">
                  <c:v>2.2519234298900299</c:v>
                </c:pt>
              </c:numCache>
            </c:numRef>
          </c:val>
          <c:extLst>
            <c:ext xmlns:c16="http://schemas.microsoft.com/office/drawing/2014/chart" uri="{C3380CC4-5D6E-409C-BE32-E72D297353CC}">
              <c16:uniqueId val="{00000000-E604-4657-9E86-54C8F9DE5186}"/>
            </c:ext>
          </c:extLst>
        </c:ser>
        <c:dLbls>
          <c:showLegendKey val="0"/>
          <c:showVal val="0"/>
          <c:showCatName val="0"/>
          <c:showSerName val="0"/>
          <c:showPercent val="0"/>
          <c:showBubbleSize val="0"/>
        </c:dLbls>
        <c:gapWidth val="150"/>
        <c:axId val="121895952"/>
        <c:axId val="121895392"/>
      </c:barChart>
      <c:lineChart>
        <c:grouping val="standard"/>
        <c:varyColors val="0"/>
        <c:ser>
          <c:idx val="0"/>
          <c:order val="1"/>
          <c:tx>
            <c:strRef>
              <c:f>Repères!$A$48</c:f>
              <c:strCache>
                <c:ptCount val="1"/>
                <c:pt idx="0">
                  <c:v>Vols et tentatives de vol de vélo</c:v>
                </c:pt>
              </c:strCache>
            </c:strRef>
          </c:tx>
          <c:spPr>
            <a:ln w="28575" cap="rnd">
              <a:solidFill>
                <a:srgbClr val="00B050"/>
              </a:solidFill>
              <a:round/>
            </a:ln>
            <a:effectLst/>
          </c:spPr>
          <c:marker>
            <c:symbol val="none"/>
          </c:marker>
          <c:dLbls>
            <c:dLbl>
              <c:idx val="0"/>
              <c:layout>
                <c:manualLayout>
                  <c:x val="-3.9980016287921617E-2"/>
                  <c:y val="-3.4985422740524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604-4657-9E86-54C8F9DE5186}"/>
                </c:ext>
              </c:extLst>
            </c:dLbl>
            <c:dLbl>
              <c:idx val="1"/>
              <c:delete val="1"/>
              <c:extLst>
                <c:ext xmlns:c15="http://schemas.microsoft.com/office/drawing/2012/chart" uri="{CE6537A1-D6FC-4f65-9D91-7224C49458BB}"/>
                <c:ext xmlns:c16="http://schemas.microsoft.com/office/drawing/2014/chart" uri="{C3380CC4-5D6E-409C-BE32-E72D297353CC}">
                  <c16:uniqueId val="{00000002-E604-4657-9E86-54C8F9DE5186}"/>
                </c:ext>
              </c:extLst>
            </c:dLbl>
            <c:dLbl>
              <c:idx val="2"/>
              <c:delete val="1"/>
              <c:extLst>
                <c:ext xmlns:c15="http://schemas.microsoft.com/office/drawing/2012/chart" uri="{CE6537A1-D6FC-4f65-9D91-7224C49458BB}"/>
                <c:ext xmlns:c16="http://schemas.microsoft.com/office/drawing/2014/chart" uri="{C3380CC4-5D6E-409C-BE32-E72D297353CC}">
                  <c16:uniqueId val="{00000003-E604-4657-9E86-54C8F9DE5186}"/>
                </c:ext>
              </c:extLst>
            </c:dLbl>
            <c:dLbl>
              <c:idx val="3"/>
              <c:layout>
                <c:manualLayout>
                  <c:x val="-3.5982014659129438E-2"/>
                  <c:y val="-3.1098153547133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604-4657-9E86-54C8F9DE5186}"/>
                </c:ext>
              </c:extLst>
            </c:dLbl>
            <c:dLbl>
              <c:idx val="4"/>
              <c:layout>
                <c:manualLayout>
                  <c:x val="-4.1979017102317752E-2"/>
                  <c:y val="3.1098153547133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604-4657-9E86-54C8F9DE5186}"/>
                </c:ext>
              </c:extLst>
            </c:dLbl>
            <c:dLbl>
              <c:idx val="5"/>
              <c:delete val="1"/>
              <c:extLst>
                <c:ext xmlns:c15="http://schemas.microsoft.com/office/drawing/2012/chart" uri="{CE6537A1-D6FC-4f65-9D91-7224C49458BB}"/>
                <c:ext xmlns:c16="http://schemas.microsoft.com/office/drawing/2014/chart" uri="{C3380CC4-5D6E-409C-BE32-E72D297353CC}">
                  <c16:uniqueId val="{00000006-E604-4657-9E86-54C8F9DE5186}"/>
                </c:ext>
              </c:extLst>
            </c:dLbl>
            <c:dLbl>
              <c:idx val="6"/>
              <c:layout>
                <c:manualLayout>
                  <c:x val="-1.5992006515168713E-2"/>
                  <c:y val="2.3323615160349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604-4657-9E86-54C8F9DE5186}"/>
                </c:ext>
              </c:extLst>
            </c:dLbl>
            <c:dLbl>
              <c:idx val="7"/>
              <c:layout>
                <c:manualLayout>
                  <c:x val="-4.7976019545505989E-2"/>
                  <c:y val="-2.7210884353741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604-4657-9E86-54C8F9DE5186}"/>
                </c:ext>
              </c:extLst>
            </c:dLbl>
            <c:dLbl>
              <c:idx val="8"/>
              <c:layout>
                <c:manualLayout>
                  <c:x val="-2.5987010587149185E-2"/>
                  <c:y val="-2.3323615160349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604-4657-9E86-54C8F9DE5186}"/>
                </c:ext>
              </c:extLst>
            </c:dLbl>
            <c:dLbl>
              <c:idx val="9"/>
              <c:layout>
                <c:manualLayout>
                  <c:x val="-4.1979017102317676E-2"/>
                  <c:y val="2.3323615160349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604-4657-9E86-54C8F9DE5186}"/>
                </c:ext>
              </c:extLst>
            </c:dLbl>
            <c:dLbl>
              <c:idx val="10"/>
              <c:delete val="1"/>
              <c:extLst>
                <c:ext xmlns:c15="http://schemas.microsoft.com/office/drawing/2012/chart" uri="{CE6537A1-D6FC-4f65-9D91-7224C49458BB}"/>
                <c:ext xmlns:c16="http://schemas.microsoft.com/office/drawing/2014/chart" uri="{C3380CC4-5D6E-409C-BE32-E72D297353CC}">
                  <c16:uniqueId val="{0000000B-E604-4657-9E86-54C8F9DE5186}"/>
                </c:ext>
              </c:extLst>
            </c:dLbl>
            <c:dLbl>
              <c:idx val="11"/>
              <c:layout>
                <c:manualLayout>
                  <c:x val="-9.9950040719803991E-3"/>
                  <c:y val="-1.1661807580174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604-4657-9E86-54C8F9DE518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Repères!$B$44:$M$44</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Repères!$B$48:$M$48</c:f>
              <c:numCache>
                <c:formatCode>#,##0</c:formatCode>
                <c:ptCount val="12"/>
                <c:pt idx="0">
                  <c:v>334000</c:v>
                </c:pt>
                <c:pt idx="1">
                  <c:v>339000</c:v>
                </c:pt>
                <c:pt idx="2">
                  <c:v>333000</c:v>
                </c:pt>
                <c:pt idx="3">
                  <c:v>348000</c:v>
                </c:pt>
                <c:pt idx="4">
                  <c:v>318000</c:v>
                </c:pt>
                <c:pt idx="5">
                  <c:v>314000</c:v>
                </c:pt>
                <c:pt idx="6">
                  <c:v>314000</c:v>
                </c:pt>
                <c:pt idx="7">
                  <c:v>401000</c:v>
                </c:pt>
                <c:pt idx="8">
                  <c:v>405000</c:v>
                </c:pt>
                <c:pt idx="9">
                  <c:v>349000</c:v>
                </c:pt>
                <c:pt idx="10">
                  <c:v>387000</c:v>
                </c:pt>
                <c:pt idx="11">
                  <c:v>403000</c:v>
                </c:pt>
              </c:numCache>
            </c:numRef>
          </c:val>
          <c:smooth val="0"/>
          <c:extLst>
            <c:ext xmlns:c16="http://schemas.microsoft.com/office/drawing/2014/chart" uri="{C3380CC4-5D6E-409C-BE32-E72D297353CC}">
              <c16:uniqueId val="{0000000D-E604-4657-9E86-54C8F9DE5186}"/>
            </c:ext>
          </c:extLst>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121894272"/>
        <c:axId val="121894832"/>
      </c:lineChart>
      <c:catAx>
        <c:axId val="12189427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1894832"/>
        <c:crossesAt val="0"/>
        <c:auto val="1"/>
        <c:lblAlgn val="ctr"/>
        <c:lblOffset val="100"/>
        <c:noMultiLvlLbl val="0"/>
      </c:catAx>
      <c:valAx>
        <c:axId val="121894832"/>
        <c:scaling>
          <c:orientation val="minMax"/>
          <c:max val="48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1894272"/>
        <c:crosses val="autoZero"/>
        <c:crossBetween val="between"/>
        <c:majorUnit val="60000"/>
        <c:minorUnit val="20000"/>
      </c:valAx>
      <c:valAx>
        <c:axId val="121895392"/>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1895952"/>
        <c:crosses val="max"/>
        <c:crossBetween val="between"/>
      </c:valAx>
      <c:catAx>
        <c:axId val="121895952"/>
        <c:scaling>
          <c:orientation val="minMax"/>
        </c:scaling>
        <c:delete val="1"/>
        <c:axPos val="b"/>
        <c:numFmt formatCode="General" sourceLinked="1"/>
        <c:majorTickMark val="out"/>
        <c:minorTickMark val="none"/>
        <c:tickLblPos val="nextTo"/>
        <c:crossAx val="121895392"/>
        <c:crosses val="autoZero"/>
        <c:auto val="1"/>
        <c:lblAlgn val="ctr"/>
        <c:lblOffset val="100"/>
        <c:noMultiLvlLbl val="0"/>
      </c:catAx>
      <c:spPr>
        <a:noFill/>
        <a:ln w="25400">
          <a:noFill/>
        </a:ln>
        <a:effectLst/>
      </c:spPr>
    </c:plotArea>
    <c:legend>
      <c:legendPos val="b"/>
      <c:layout>
        <c:manualLayout>
          <c:xMode val="edge"/>
          <c:yMode val="edge"/>
          <c:x val="0.10513186007497985"/>
          <c:y val="2.6257738190889404E-2"/>
          <c:w val="0.6193277564883316"/>
          <c:h val="0.118458950636827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76328396013438E-2"/>
          <c:y val="0.11910806021042242"/>
          <c:w val="0.30481478474984441"/>
          <c:h val="0.70397700287464071"/>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E994-4C52-9B8E-0BD043DF732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E994-4C52-9B8E-0BD043DF7328}"/>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E994-4C52-9B8E-0BD043DF73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Contexte!$A$47:$A$49</c:f>
              <c:strCache>
                <c:ptCount val="3"/>
                <c:pt idx="0">
                  <c:v>En journée</c:v>
                </c:pt>
                <c:pt idx="1">
                  <c:v>De nuit</c:v>
                </c:pt>
                <c:pt idx="2">
                  <c:v>Ne sait pas/Refus</c:v>
                </c:pt>
              </c:strCache>
            </c:strRef>
          </c:cat>
          <c:val>
            <c:numRef>
              <c:f>Contexte!$B$47:$B$49</c:f>
              <c:numCache>
                <c:formatCode>0</c:formatCode>
                <c:ptCount val="3"/>
                <c:pt idx="0">
                  <c:v>48.98</c:v>
                </c:pt>
                <c:pt idx="1">
                  <c:v>32.340000000000003</c:v>
                </c:pt>
                <c:pt idx="2">
                  <c:v>18.68</c:v>
                </c:pt>
              </c:numCache>
            </c:numRef>
          </c:val>
          <c:extLst>
            <c:ext xmlns:c16="http://schemas.microsoft.com/office/drawing/2014/chart" uri="{C3380CC4-5D6E-409C-BE32-E72D297353CC}">
              <c16:uniqueId val="{00000006-E994-4C52-9B8E-0BD043DF732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149678455141562"/>
          <c:y val="0.26448777236178811"/>
          <c:w val="0.39862470799397498"/>
          <c:h val="0.455023122109736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4990666273668"/>
          <c:y val="0.22447848910190574"/>
          <c:w val="0.24819823992589157"/>
          <c:h val="0.5044899007189318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FAC-48AB-BF13-194753F3F56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FAC-48AB-BF13-194753F3F56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FAC-48AB-BF13-194753F3F56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FAC-48AB-BF13-194753F3F568}"/>
              </c:ext>
            </c:extLst>
          </c:dPt>
          <c:cat>
            <c:strRef>
              <c:f>Contexte!$A$52:$A$55</c:f>
              <c:strCache>
                <c:ptCount val="4"/>
                <c:pt idx="0">
                  <c:v>Hiver (janv.-fév. et déc.)</c:v>
                </c:pt>
                <c:pt idx="1">
                  <c:v>Printemps (mars-mai)</c:v>
                </c:pt>
                <c:pt idx="2">
                  <c:v>Été (juin-août)</c:v>
                </c:pt>
                <c:pt idx="3">
                  <c:v>Automne (sept.-nov.)</c:v>
                </c:pt>
              </c:strCache>
            </c:strRef>
          </c:cat>
          <c:val>
            <c:numRef>
              <c:f>Contexte!$B$52:$B$55</c:f>
              <c:numCache>
                <c:formatCode>0</c:formatCode>
                <c:ptCount val="4"/>
                <c:pt idx="0">
                  <c:v>17.37</c:v>
                </c:pt>
                <c:pt idx="1">
                  <c:v>27.23</c:v>
                </c:pt>
                <c:pt idx="2">
                  <c:v>31.66</c:v>
                </c:pt>
                <c:pt idx="3">
                  <c:v>23.75</c:v>
                </c:pt>
              </c:numCache>
            </c:numRef>
          </c:val>
          <c:extLst>
            <c:ext xmlns:c16="http://schemas.microsoft.com/office/drawing/2014/chart" uri="{C3380CC4-5D6E-409C-BE32-E72D297353CC}">
              <c16:uniqueId val="{00000008-AFAC-48AB-BF13-194753F3F56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432677867138266"/>
          <c:y val="0.28889649663357297"/>
          <c:w val="0.47794068522183392"/>
          <c:h val="0.38370528008323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7314938143016"/>
          <c:y val="8.0971625502194097E-2"/>
          <c:w val="0.34511104406293336"/>
          <c:h val="0.69500697893219421"/>
        </c:manualLayout>
      </c:layout>
      <c:ofPieChart>
        <c:ofPieType val="bar"/>
        <c:varyColors val="1"/>
        <c:ser>
          <c:idx val="0"/>
          <c:order val="0"/>
          <c:spPr>
            <a:ln>
              <a:noFill/>
            </a:ln>
          </c:spPr>
          <c:dPt>
            <c:idx val="0"/>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1-7442-4D19-A8CF-FEF8CBF71B3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7442-4D19-A8CF-FEF8CBF71B36}"/>
              </c:ext>
            </c:extLst>
          </c:dPt>
          <c:dPt>
            <c:idx val="2"/>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5-7442-4D19-A8CF-FEF8CBF71B36}"/>
              </c:ext>
            </c:extLst>
          </c:dPt>
          <c:dPt>
            <c:idx val="3"/>
            <c:bubble3D val="0"/>
            <c:spPr>
              <a:solidFill>
                <a:schemeClr val="accent1">
                  <a:lumMod val="20000"/>
                  <a:lumOff val="80000"/>
                </a:schemeClr>
              </a:solidFill>
              <a:ln w="9525" cap="flat" cmpd="sng" algn="ctr">
                <a:noFill/>
                <a:round/>
              </a:ln>
              <a:effectLst/>
            </c:spPr>
            <c:extLst>
              <c:ext xmlns:c16="http://schemas.microsoft.com/office/drawing/2014/chart" uri="{C3380CC4-5D6E-409C-BE32-E72D297353CC}">
                <c16:uniqueId val="{00000007-7442-4D19-A8CF-FEF8CBF71B36}"/>
              </c:ext>
            </c:extLst>
          </c:dPt>
          <c:dPt>
            <c:idx val="4"/>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9-7442-4D19-A8CF-FEF8CBF71B36}"/>
              </c:ext>
            </c:extLst>
          </c:dPt>
          <c:dLbls>
            <c:dLbl>
              <c:idx val="1"/>
              <c:delete val="1"/>
              <c:extLst>
                <c:ext xmlns:c15="http://schemas.microsoft.com/office/drawing/2012/chart" uri="{CE6537A1-D6FC-4f65-9D91-7224C49458BB}"/>
                <c:ext xmlns:c16="http://schemas.microsoft.com/office/drawing/2014/chart" uri="{C3380CC4-5D6E-409C-BE32-E72D297353CC}">
                  <c16:uniqueId val="{00000003-7442-4D19-A8CF-FEF8CBF71B36}"/>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42-4D19-A8CF-FEF8CBF71B36}"/>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42-4D19-A8CF-FEF8CBF71B3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Contexte!$A$40:$A$43</c:f>
              <c:strCache>
                <c:ptCount val="3"/>
                <c:pt idx="0">
                  <c:v>Hors du quartier ou du village</c:v>
                </c:pt>
                <c:pt idx="1">
                  <c:v>Ne sait pas/Refus</c:v>
                </c:pt>
                <c:pt idx="2">
                  <c:v>Dans le quartier ou le village</c:v>
                </c:pt>
              </c:strCache>
            </c:strRef>
          </c:cat>
          <c:val>
            <c:numRef>
              <c:f>Contexte!$B$40:$B$43</c:f>
              <c:numCache>
                <c:formatCode>0</c:formatCode>
                <c:ptCount val="4"/>
                <c:pt idx="0">
                  <c:v>27.04</c:v>
                </c:pt>
                <c:pt idx="1">
                  <c:v>1.0000000000005116E-2</c:v>
                </c:pt>
                <c:pt idx="2">
                  <c:v>48.79</c:v>
                </c:pt>
                <c:pt idx="3">
                  <c:v>24.160000000000004</c:v>
                </c:pt>
              </c:numCache>
            </c:numRef>
          </c:val>
          <c:extLst>
            <c:ext xmlns:c16="http://schemas.microsoft.com/office/drawing/2014/chart" uri="{C3380CC4-5D6E-409C-BE32-E72D297353CC}">
              <c16:uniqueId val="{0000000A-7442-4D19-A8CF-FEF8CBF71B36}"/>
            </c:ext>
          </c:extLst>
        </c:ser>
        <c:dLbls>
          <c:showLegendKey val="0"/>
          <c:showVal val="0"/>
          <c:showCatName val="0"/>
          <c:showSerName val="0"/>
          <c:showPercent val="0"/>
          <c:showBubbleSize val="0"/>
          <c:showLeaderLines val="1"/>
        </c:dLbls>
        <c:gapWidth val="100"/>
        <c:splitType val="pos"/>
        <c:splitPos val="2"/>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1"/>
        <c:delete val="1"/>
      </c:legendEntry>
      <c:legendEntry>
        <c:idx val="3"/>
        <c:delete val="1"/>
      </c:legendEntry>
      <c:layout>
        <c:manualLayout>
          <c:xMode val="edge"/>
          <c:yMode val="edge"/>
          <c:x val="9.1667892731207373E-2"/>
          <c:y val="0.70867259240116354"/>
          <c:w val="0.44444533372063927"/>
          <c:h val="0.18404879551999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98634966281872"/>
          <c:y val="5.9499649262983761E-2"/>
          <c:w val="0.45996533053549432"/>
          <c:h val="0.81856886456896794"/>
        </c:manualLayout>
      </c:layout>
      <c:barChart>
        <c:barDir val="bar"/>
        <c:grouping val="clustered"/>
        <c:varyColors val="0"/>
        <c:ser>
          <c:idx val="0"/>
          <c:order val="0"/>
          <c:tx>
            <c:strRef>
              <c:f>Contexte!$B$57</c:f>
              <c:strCache>
                <c:ptCount val="1"/>
                <c:pt idx="0">
                  <c:v>Ensemble des ménages victimes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Contexte!$A$58:$A$62</c:f>
              <c:strCache>
                <c:ptCount val="5"/>
                <c:pt idx="0">
                  <c:v>Dans un autre lieu</c:v>
                </c:pt>
                <c:pt idx="1">
                  <c:v>Dans un garage</c:v>
                </c:pt>
                <c:pt idx="2">
                  <c:v>Dans un parking fermé</c:v>
                </c:pt>
                <c:pt idx="3">
                  <c:v>Dans un parking ouvert</c:v>
                </c:pt>
                <c:pt idx="4">
                  <c:v>Dans la rue</c:v>
                </c:pt>
              </c:strCache>
            </c:strRef>
          </c:cat>
          <c:val>
            <c:numRef>
              <c:f>Contexte!$B$58:$B$62</c:f>
              <c:numCache>
                <c:formatCode>0%</c:formatCode>
                <c:ptCount val="5"/>
                <c:pt idx="0">
                  <c:v>0.31187739504582285</c:v>
                </c:pt>
                <c:pt idx="1">
                  <c:v>0.110985049955028</c:v>
                </c:pt>
                <c:pt idx="2">
                  <c:v>8.1026511413083105E-2</c:v>
                </c:pt>
                <c:pt idx="3">
                  <c:v>0.12886151153462799</c:v>
                </c:pt>
                <c:pt idx="4">
                  <c:v>0.36724953205143801</c:v>
                </c:pt>
              </c:numCache>
            </c:numRef>
          </c:val>
          <c:extLst>
            <c:ext xmlns:c16="http://schemas.microsoft.com/office/drawing/2014/chart" uri="{C3380CC4-5D6E-409C-BE32-E72D297353CC}">
              <c16:uniqueId val="{00000000-B16D-4D48-BC31-A311EE0294C8}"/>
            </c:ext>
          </c:extLst>
        </c:ser>
        <c:dLbls>
          <c:showLegendKey val="0"/>
          <c:showVal val="0"/>
          <c:showCatName val="0"/>
          <c:showSerName val="0"/>
          <c:showPercent val="0"/>
          <c:showBubbleSize val="0"/>
        </c:dLbls>
        <c:gapWidth val="100"/>
        <c:axId val="121903792"/>
        <c:axId val="121904352"/>
      </c:barChart>
      <c:catAx>
        <c:axId val="12190379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1904352"/>
        <c:crosses val="autoZero"/>
        <c:auto val="1"/>
        <c:lblAlgn val="ctr"/>
        <c:lblOffset val="100"/>
        <c:noMultiLvlLbl val="0"/>
      </c:catAx>
      <c:valAx>
        <c:axId val="12190435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1903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76328396013438E-2"/>
          <c:y val="0.11910806021042242"/>
          <c:w val="0.33345373786318666"/>
          <c:h val="0.7568870557846936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453-4658-A6BD-01B1BAA3A42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453-4658-A6BD-01B1BAA3A420}"/>
              </c:ext>
            </c:extLst>
          </c:dPt>
          <c:dLbls>
            <c:dLbl>
              <c:idx val="0"/>
              <c:layout>
                <c:manualLayout>
                  <c:x val="-1.4863351871225888E-3"/>
                  <c:y val="2.645502645502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53-4658-A6BD-01B1BAA3A42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Contexte!$A$67:$A$68</c:f>
              <c:strCache>
                <c:ptCount val="2"/>
                <c:pt idx="0">
                  <c:v>Oui</c:v>
                </c:pt>
                <c:pt idx="1">
                  <c:v>Non</c:v>
                </c:pt>
              </c:strCache>
            </c:strRef>
          </c:cat>
          <c:val>
            <c:numRef>
              <c:f>Contexte!$B$67:$B$68</c:f>
              <c:numCache>
                <c:formatCode>0</c:formatCode>
                <c:ptCount val="2"/>
                <c:pt idx="0">
                  <c:v>5.7</c:v>
                </c:pt>
                <c:pt idx="1">
                  <c:v>94.3</c:v>
                </c:pt>
              </c:numCache>
            </c:numRef>
          </c:val>
          <c:extLst>
            <c:ext xmlns:c16="http://schemas.microsoft.com/office/drawing/2014/chart" uri="{C3380CC4-5D6E-409C-BE32-E72D297353CC}">
              <c16:uniqueId val="{00000004-F453-4658-A6BD-01B1BAA3A42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3273388029293541"/>
          <c:y val="0.29623380410781985"/>
          <c:w val="0.16190371308481546"/>
          <c:h val="0.338621005707619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30443371997856"/>
          <c:y val="9.363275208564055E-2"/>
          <c:w val="0.46223576891598234"/>
          <c:h val="0.48031230974783201"/>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BA7E-43BA-9BF1-B4A004FE92B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BA7E-43BA-9BF1-B4A004FE92B4}"/>
              </c:ext>
            </c:extLst>
          </c:dPt>
          <c:dLbls>
            <c:dLbl>
              <c:idx val="0"/>
              <c:layout>
                <c:manualLayout>
                  <c:x val="1.1537831964552818E-2"/>
                  <c:y val="1.3998058641504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A7E-43BA-9BF1-B4A004FE92B4}"/>
                </c:ext>
              </c:extLst>
            </c:dLbl>
            <c:dLbl>
              <c:idx val="1"/>
              <c:layout>
                <c:manualLayout>
                  <c:x val="4.3880563316682122E-2"/>
                  <c:y val="-0.184357650028680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A7E-43BA-9BF1-B4A004FE92B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'Prejudice&amp;Recours'!$A$51:$A$52</c:f>
              <c:strCache>
                <c:ptCount val="2"/>
                <c:pt idx="0">
                  <c:v>Vélo retrouvé</c:v>
                </c:pt>
                <c:pt idx="1">
                  <c:v>Vélo non retrouvé</c:v>
                </c:pt>
              </c:strCache>
            </c:strRef>
          </c:cat>
          <c:val>
            <c:numRef>
              <c:f>'Prejudice&amp;Recours'!$C$51:$C$52</c:f>
              <c:numCache>
                <c:formatCode>0</c:formatCode>
                <c:ptCount val="2"/>
                <c:pt idx="0">
                  <c:v>8.0981142445843197</c:v>
                </c:pt>
                <c:pt idx="1">
                  <c:v>91.901881301366302</c:v>
                </c:pt>
              </c:numCache>
            </c:numRef>
          </c:val>
          <c:extLst>
            <c:ext xmlns:c16="http://schemas.microsoft.com/office/drawing/2014/chart" uri="{C3380CC4-5D6E-409C-BE32-E72D297353CC}">
              <c16:uniqueId val="{00000004-BA7E-43BA-9BF1-B4A004FE92B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8075240594925641E-2"/>
          <c:y val="0.66574318154821543"/>
          <c:w val="0.75782744898823129"/>
          <c:h val="0.179704793152270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0819359682729"/>
          <c:y val="0.15210111893907999"/>
          <c:w val="0.24355261215819904"/>
          <c:h val="0.36820997375328085"/>
        </c:manualLayout>
      </c:layout>
      <c:barChart>
        <c:barDir val="col"/>
        <c:grouping val="clustered"/>
        <c:varyColors val="0"/>
        <c:ser>
          <c:idx val="0"/>
          <c:order val="0"/>
          <c:tx>
            <c:strRef>
              <c:f>'Prejudice&amp;Recours'!$A$48</c:f>
              <c:strCache>
                <c:ptCount val="1"/>
                <c:pt idx="0">
                  <c:v>Le vélo a subi un vol d'objets ou d'accessoires ou bien des dégradations</c:v>
                </c:pt>
              </c:strCache>
            </c:strRef>
          </c:tx>
          <c:spPr>
            <a:solidFill>
              <a:schemeClr val="accent1">
                <a:lumMod val="75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'Prejudice&amp;Recours'!$D$48</c:f>
              <c:numCache>
                <c:formatCode>0%</c:formatCode>
                <c:ptCount val="1"/>
                <c:pt idx="0">
                  <c:v>0.46589999999999998</c:v>
                </c:pt>
              </c:numCache>
            </c:numRef>
          </c:val>
          <c:extLst>
            <c:ext xmlns:c16="http://schemas.microsoft.com/office/drawing/2014/chart" uri="{C3380CC4-5D6E-409C-BE32-E72D297353CC}">
              <c16:uniqueId val="{00000000-944E-47E7-89FE-2989BCC5090C}"/>
            </c:ext>
          </c:extLst>
        </c:ser>
        <c:ser>
          <c:idx val="1"/>
          <c:order val="1"/>
          <c:tx>
            <c:strRef>
              <c:f>'Prejudice&amp;Recours'!$A$49</c:f>
              <c:strCache>
                <c:ptCount val="1"/>
                <c:pt idx="0">
                  <c:v>Le vélo n'a subi ni vol ni dégradation</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'Prejudice&amp;Recours'!$D$49</c:f>
              <c:numCache>
                <c:formatCode>0%</c:formatCode>
                <c:ptCount val="1"/>
                <c:pt idx="0">
                  <c:v>0.53410000000000002</c:v>
                </c:pt>
              </c:numCache>
            </c:numRef>
          </c:val>
          <c:extLst>
            <c:ext xmlns:c16="http://schemas.microsoft.com/office/drawing/2014/chart" uri="{C3380CC4-5D6E-409C-BE32-E72D297353CC}">
              <c16:uniqueId val="{00000001-944E-47E7-89FE-2989BCC5090C}"/>
            </c:ext>
          </c:extLst>
        </c:ser>
        <c:dLbls>
          <c:showLegendKey val="0"/>
          <c:showVal val="0"/>
          <c:showCatName val="0"/>
          <c:showSerName val="0"/>
          <c:showPercent val="0"/>
          <c:showBubbleSize val="0"/>
        </c:dLbls>
        <c:gapWidth val="120"/>
        <c:overlap val="-20"/>
        <c:axId val="241126144"/>
        <c:axId val="241126704"/>
      </c:barChart>
      <c:catAx>
        <c:axId val="241126144"/>
        <c:scaling>
          <c:orientation val="minMax"/>
        </c:scaling>
        <c:delete val="1"/>
        <c:axPos val="b"/>
        <c:majorTickMark val="out"/>
        <c:minorTickMark val="none"/>
        <c:tickLblPos val="nextTo"/>
        <c:crossAx val="241126704"/>
        <c:crosses val="autoZero"/>
        <c:auto val="1"/>
        <c:lblAlgn val="ctr"/>
        <c:lblOffset val="100"/>
        <c:noMultiLvlLbl val="0"/>
      </c:catAx>
      <c:valAx>
        <c:axId val="24112670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1126144"/>
        <c:crosses val="autoZero"/>
        <c:crossBetween val="between"/>
      </c:valAx>
      <c:spPr>
        <a:noFill/>
        <a:ln>
          <a:noFill/>
        </a:ln>
        <a:effectLst/>
      </c:spPr>
    </c:plotArea>
    <c:legend>
      <c:legendPos val="b"/>
      <c:layout>
        <c:manualLayout>
          <c:xMode val="edge"/>
          <c:yMode val="edge"/>
          <c:x val="0.36294040262082156"/>
          <c:y val="0.21064759762172583"/>
          <c:w val="0.55288399463514493"/>
          <c:h val="0.34700733836841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95198951779375E-2"/>
          <c:y val="2.0980631731378405E-2"/>
          <c:w val="0.46868026112120592"/>
          <c:h val="0.57828083989501311"/>
        </c:manualLayout>
      </c:layout>
      <c:barChart>
        <c:barDir val="col"/>
        <c:grouping val="percentStacked"/>
        <c:varyColors val="0"/>
        <c:ser>
          <c:idx val="0"/>
          <c:order val="0"/>
          <c:tx>
            <c:strRef>
              <c:f>'Prejudice&amp;Recours'!$A$62</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B95-4093-AA77-978DF71BD2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'Prejudice&amp;Recours'!$B$61:$D$61</c:f>
              <c:strCache>
                <c:ptCount val="3"/>
                <c:pt idx="0">
                  <c:v>Ménages victimes d'un vol ou d'une tentative</c:v>
                </c:pt>
                <c:pt idx="1">
                  <c:v>Ménages victimes d'une tentative</c:v>
                </c:pt>
                <c:pt idx="2">
                  <c:v>Ménages victimes d'un vol de vélo</c:v>
                </c:pt>
              </c:strCache>
            </c:strRef>
          </c:cat>
          <c:val>
            <c:numRef>
              <c:f>'Prejudice&amp;Recours'!$B$62:$D$62</c:f>
              <c:numCache>
                <c:formatCode>0%</c:formatCode>
                <c:ptCount val="3"/>
                <c:pt idx="0">
                  <c:v>0.20843911806889201</c:v>
                </c:pt>
                <c:pt idx="1">
                  <c:v>5.6890593669792801E-2</c:v>
                </c:pt>
                <c:pt idx="2">
                  <c:v>0.230438483342746</c:v>
                </c:pt>
              </c:numCache>
            </c:numRef>
          </c:val>
          <c:extLst>
            <c:ext xmlns:c16="http://schemas.microsoft.com/office/drawing/2014/chart" uri="{C3380CC4-5D6E-409C-BE32-E72D297353CC}">
              <c16:uniqueId val="{00000001-CB95-4093-AA77-978DF71BD211}"/>
            </c:ext>
          </c:extLst>
        </c:ser>
        <c:ser>
          <c:idx val="1"/>
          <c:order val="1"/>
          <c:tx>
            <c:strRef>
              <c:f>'Prejudice&amp;Recours'!$A$63</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cat>
            <c:strRef>
              <c:f>'Prejudice&amp;Recours'!$B$61:$D$61</c:f>
              <c:strCache>
                <c:ptCount val="3"/>
                <c:pt idx="0">
                  <c:v>Ménages victimes d'un vol ou d'une tentative</c:v>
                </c:pt>
                <c:pt idx="1">
                  <c:v>Ménages victimes d'une tentative</c:v>
                </c:pt>
                <c:pt idx="2">
                  <c:v>Ménages victimes d'un vol de vélo</c:v>
                </c:pt>
              </c:strCache>
            </c:strRef>
          </c:cat>
          <c:val>
            <c:numRef>
              <c:f>'Prejudice&amp;Recours'!$B$63:$D$63</c:f>
              <c:numCache>
                <c:formatCode>0%</c:formatCode>
                <c:ptCount val="3"/>
                <c:pt idx="0">
                  <c:v>3.8212003792206503E-2</c:v>
                </c:pt>
                <c:pt idx="1">
                  <c:v>3.5491226966664499E-2</c:v>
                </c:pt>
                <c:pt idx="2">
                  <c:v>3.8606976021179899E-2</c:v>
                </c:pt>
              </c:numCache>
            </c:numRef>
          </c:val>
          <c:extLst>
            <c:ext xmlns:c16="http://schemas.microsoft.com/office/drawing/2014/chart" uri="{C3380CC4-5D6E-409C-BE32-E72D297353CC}">
              <c16:uniqueId val="{00000002-CB95-4093-AA77-978DF71BD211}"/>
            </c:ext>
          </c:extLst>
        </c:ser>
        <c:ser>
          <c:idx val="2"/>
          <c:order val="2"/>
          <c:tx>
            <c:strRef>
              <c:f>'Prejudice&amp;Recours'!$A$64</c:f>
              <c:strCache>
                <c:ptCount val="1"/>
                <c:pt idx="0">
                  <c:v>Abandon de la démarche</c:v>
                </c:pt>
              </c:strCache>
            </c:strRef>
          </c:tx>
          <c:spPr>
            <a:solidFill>
              <a:schemeClr val="accent4">
                <a:lumMod val="40000"/>
                <a:lumOff val="60000"/>
              </a:schemeClr>
            </a:solidFill>
            <a:ln w="9525" cap="flat" cmpd="sng" algn="ctr">
              <a:noFill/>
              <a:round/>
            </a:ln>
            <a:effectLst/>
          </c:spPr>
          <c:invertIfNegative val="0"/>
          <c:cat>
            <c:strRef>
              <c:f>'Prejudice&amp;Recours'!$B$61:$D$61</c:f>
              <c:strCache>
                <c:ptCount val="3"/>
                <c:pt idx="0">
                  <c:v>Ménages victimes d'un vol ou d'une tentative</c:v>
                </c:pt>
                <c:pt idx="1">
                  <c:v>Ménages victimes d'une tentative</c:v>
                </c:pt>
                <c:pt idx="2">
                  <c:v>Ménages victimes d'un vol de vélo</c:v>
                </c:pt>
              </c:strCache>
            </c:strRef>
          </c:cat>
          <c:val>
            <c:numRef>
              <c:f>'Prejudice&amp;Recours'!$B$64:$D$64</c:f>
              <c:numCache>
                <c:formatCode>0%</c:formatCode>
                <c:ptCount val="3"/>
                <c:pt idx="0">
                  <c:v>5.0012864331380497E-2</c:v>
                </c:pt>
                <c:pt idx="1">
                  <c:v>0</c:v>
                </c:pt>
                <c:pt idx="2">
                  <c:v>5.7272928109861801E-2</c:v>
                </c:pt>
              </c:numCache>
            </c:numRef>
          </c:val>
          <c:extLst>
            <c:ext xmlns:c16="http://schemas.microsoft.com/office/drawing/2014/chart" uri="{C3380CC4-5D6E-409C-BE32-E72D297353CC}">
              <c16:uniqueId val="{00000003-CB95-4093-AA77-978DF71BD211}"/>
            </c:ext>
          </c:extLst>
        </c:ser>
        <c:ser>
          <c:idx val="3"/>
          <c:order val="3"/>
          <c:tx>
            <c:strRef>
              <c:f>'Prejudice&amp;Recours'!$A$65</c:f>
              <c:strCache>
                <c:ptCount val="1"/>
                <c:pt idx="0">
                  <c:v>Pas de déplacement au commissariat ou à la gendarmerie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'Prejudice&amp;Recours'!$B$61:$D$61</c:f>
              <c:strCache>
                <c:ptCount val="3"/>
                <c:pt idx="0">
                  <c:v>Ménages victimes d'un vol ou d'une tentative</c:v>
                </c:pt>
                <c:pt idx="1">
                  <c:v>Ménages victimes d'une tentative</c:v>
                </c:pt>
                <c:pt idx="2">
                  <c:v>Ménages victimes d'un vol de vélo</c:v>
                </c:pt>
              </c:strCache>
            </c:strRef>
          </c:cat>
          <c:val>
            <c:numRef>
              <c:f>'Prejudice&amp;Recours'!$B$65:$D$65</c:f>
              <c:numCache>
                <c:formatCode>0%</c:formatCode>
                <c:ptCount val="3"/>
                <c:pt idx="0">
                  <c:v>0.64616700294139096</c:v>
                </c:pt>
                <c:pt idx="1">
                  <c:v>0.90761812566831401</c:v>
                </c:pt>
                <c:pt idx="2">
                  <c:v>0.60821413554919301</c:v>
                </c:pt>
              </c:numCache>
            </c:numRef>
          </c:val>
          <c:extLst>
            <c:ext xmlns:c16="http://schemas.microsoft.com/office/drawing/2014/chart" uri="{C3380CC4-5D6E-409C-BE32-E72D297353CC}">
              <c16:uniqueId val="{00000004-CB95-4093-AA77-978DF71BD211}"/>
            </c:ext>
          </c:extLst>
        </c:ser>
        <c:ser>
          <c:idx val="4"/>
          <c:order val="4"/>
          <c:tx>
            <c:strRef>
              <c:f>'Prejudice&amp;Recours'!$A$66</c:f>
              <c:strCache>
                <c:ptCount val="1"/>
                <c:pt idx="0">
                  <c:v>Ne sait pas/Refus</c:v>
                </c:pt>
              </c:strCache>
            </c:strRef>
          </c:tx>
          <c:spPr>
            <a:solidFill>
              <a:schemeClr val="bg2">
                <a:lumMod val="90000"/>
              </a:schemeClr>
            </a:solidFill>
            <a:ln w="9525" cap="flat" cmpd="sng" algn="ctr">
              <a:noFill/>
              <a:round/>
            </a:ln>
            <a:effectLst/>
          </c:spPr>
          <c:invertIfNegative val="0"/>
          <c:cat>
            <c:strRef>
              <c:f>'Prejudice&amp;Recours'!$B$61:$D$61</c:f>
              <c:strCache>
                <c:ptCount val="3"/>
                <c:pt idx="0">
                  <c:v>Ménages victimes d'un vol ou d'une tentative</c:v>
                </c:pt>
                <c:pt idx="1">
                  <c:v>Ménages victimes d'une tentative</c:v>
                </c:pt>
                <c:pt idx="2">
                  <c:v>Ménages victimes d'un vol de vélo</c:v>
                </c:pt>
              </c:strCache>
            </c:strRef>
          </c:cat>
          <c:val>
            <c:numRef>
              <c:f>'Prejudice&amp;Recours'!$B$66:$D$66</c:f>
              <c:numCache>
                <c:formatCode>0%</c:formatCode>
                <c:ptCount val="3"/>
                <c:pt idx="0">
                  <c:v>5.7169010866130021E-2</c:v>
                </c:pt>
                <c:pt idx="1">
                  <c:v>5.3695228707795195E-8</c:v>
                </c:pt>
                <c:pt idx="2">
                  <c:v>6.5467476977019268E-2</c:v>
                </c:pt>
              </c:numCache>
            </c:numRef>
          </c:val>
          <c:extLst>
            <c:ext xmlns:c16="http://schemas.microsoft.com/office/drawing/2014/chart" uri="{C3380CC4-5D6E-409C-BE32-E72D297353CC}">
              <c16:uniqueId val="{00000005-CB95-4093-AA77-978DF71BD211}"/>
            </c:ext>
          </c:extLst>
        </c:ser>
        <c:dLbls>
          <c:showLegendKey val="0"/>
          <c:showVal val="0"/>
          <c:showCatName val="0"/>
          <c:showSerName val="0"/>
          <c:showPercent val="0"/>
          <c:showBubbleSize val="0"/>
        </c:dLbls>
        <c:gapWidth val="60"/>
        <c:overlap val="100"/>
        <c:axId val="241958384"/>
        <c:axId val="241958944"/>
      </c:barChart>
      <c:catAx>
        <c:axId val="24195838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1958944"/>
        <c:crosses val="autoZero"/>
        <c:auto val="1"/>
        <c:lblAlgn val="ctr"/>
        <c:lblOffset val="100"/>
        <c:noMultiLvlLbl val="0"/>
      </c:catAx>
      <c:valAx>
        <c:axId val="241958944"/>
        <c:scaling>
          <c:orientation val="minMax"/>
          <c:max val="1"/>
          <c:min val="0"/>
        </c:scaling>
        <c:delete val="1"/>
        <c:axPos val="r"/>
        <c:numFmt formatCode="0%" sourceLinked="1"/>
        <c:majorTickMark val="none"/>
        <c:minorTickMark val="none"/>
        <c:tickLblPos val="nextTo"/>
        <c:crossAx val="241958384"/>
        <c:crosses val="autoZero"/>
        <c:crossBetween val="between"/>
        <c:majorUnit val="1"/>
      </c:valAx>
      <c:spPr>
        <a:noFill/>
        <a:ln w="25400">
          <a:noFill/>
        </a:ln>
        <a:effectLst/>
      </c:spPr>
    </c:plotArea>
    <c:legend>
      <c:legendPos val="r"/>
      <c:layout>
        <c:manualLayout>
          <c:xMode val="edge"/>
          <c:yMode val="edge"/>
          <c:x val="0.48192229492440203"/>
          <c:y val="1.1602859987329169E-3"/>
          <c:w val="0.51576651510110527"/>
          <c:h val="0.405725405014028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066889366102E-2"/>
          <c:y val="2.6376098735507329E-2"/>
          <c:w val="0.48385705375344829"/>
          <c:h val="0.64485569124886644"/>
        </c:manualLayout>
      </c:layout>
      <c:barChart>
        <c:barDir val="col"/>
        <c:grouping val="percentStacked"/>
        <c:varyColors val="0"/>
        <c:ser>
          <c:idx val="0"/>
          <c:order val="0"/>
          <c:tx>
            <c:strRef>
              <c:f>'Prejudice&amp;Recours'!$A$57</c:f>
              <c:strCache>
                <c:ptCount val="1"/>
                <c:pt idx="0">
                  <c:v>Déclaration à l'assurance</c:v>
                </c:pt>
              </c:strCache>
            </c:strRef>
          </c:tx>
          <c:spPr>
            <a:solidFill>
              <a:schemeClr val="accent2">
                <a:lumMod val="60000"/>
                <a:lumOff val="40000"/>
              </a:schemeClr>
            </a:solidFill>
            <a:ln w="9525" cap="flat" cmpd="sng" algn="ctr">
              <a:no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2CD-4DF6-83A5-1DB35551A3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'Prejudice&amp;Recours'!$B$55:$D$55</c:f>
              <c:strCache>
                <c:ptCount val="3"/>
                <c:pt idx="0">
                  <c:v>Ménages victimes d'un vol ou d'une tentative</c:v>
                </c:pt>
                <c:pt idx="1">
                  <c:v>Ménages victimes d'une tentative</c:v>
                </c:pt>
                <c:pt idx="2">
                  <c:v>Ménages victimes d'un vol de vélo</c:v>
                </c:pt>
              </c:strCache>
            </c:strRef>
          </c:cat>
          <c:val>
            <c:numRef>
              <c:f>'Prejudice&amp;Recours'!$B$57:$D$57</c:f>
              <c:numCache>
                <c:formatCode>0%</c:formatCode>
                <c:ptCount val="3"/>
                <c:pt idx="0">
                  <c:v>0.12842958893453599</c:v>
                </c:pt>
                <c:pt idx="1">
                  <c:v>2.0513050241858701E-2</c:v>
                </c:pt>
                <c:pt idx="2">
                  <c:v>0.14409517768984501</c:v>
                </c:pt>
              </c:numCache>
            </c:numRef>
          </c:val>
          <c:extLst>
            <c:ext xmlns:c16="http://schemas.microsoft.com/office/drawing/2014/chart" uri="{C3380CC4-5D6E-409C-BE32-E72D297353CC}">
              <c16:uniqueId val="{00000001-62CD-4DF6-83A5-1DB35551A38E}"/>
            </c:ext>
          </c:extLst>
        </c:ser>
        <c:ser>
          <c:idx val="2"/>
          <c:order val="1"/>
          <c:tx>
            <c:strRef>
              <c:f>'Prejudice&amp;Recours'!$A$58</c:f>
              <c:strCache>
                <c:ptCount val="1"/>
                <c:pt idx="0">
                  <c:v>Pas de déclaration à l'assurance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'Prejudice&amp;Recours'!$B$55:$D$55</c:f>
              <c:strCache>
                <c:ptCount val="3"/>
                <c:pt idx="0">
                  <c:v>Ménages victimes d'un vol ou d'une tentative</c:v>
                </c:pt>
                <c:pt idx="1">
                  <c:v>Ménages victimes d'une tentative</c:v>
                </c:pt>
                <c:pt idx="2">
                  <c:v>Ménages victimes d'un vol de vélo</c:v>
                </c:pt>
              </c:strCache>
            </c:strRef>
          </c:cat>
          <c:val>
            <c:numRef>
              <c:f>'Prejudice&amp;Recours'!$B$58:$D$58</c:f>
              <c:numCache>
                <c:formatCode>0%</c:formatCode>
                <c:ptCount val="3"/>
                <c:pt idx="0">
                  <c:v>0.81611561368111396</c:v>
                </c:pt>
                <c:pt idx="1">
                  <c:v>0.97948688839216502</c:v>
                </c:pt>
                <c:pt idx="2">
                  <c:v>0.79240043418073103</c:v>
                </c:pt>
              </c:numCache>
            </c:numRef>
          </c:val>
          <c:extLst>
            <c:ext xmlns:c16="http://schemas.microsoft.com/office/drawing/2014/chart" uri="{C3380CC4-5D6E-409C-BE32-E72D297353CC}">
              <c16:uniqueId val="{00000002-62CD-4DF6-83A5-1DB35551A38E}"/>
            </c:ext>
          </c:extLst>
        </c:ser>
        <c:ser>
          <c:idx val="1"/>
          <c:order val="2"/>
          <c:tx>
            <c:strRef>
              <c:f>'Prejudice&amp;Recours'!$A$59</c:f>
              <c:strCache>
                <c:ptCount val="1"/>
                <c:pt idx="0">
                  <c:v>Ne sait pas/Refus</c:v>
                </c:pt>
              </c:strCache>
            </c:strRef>
          </c:tx>
          <c:spPr>
            <a:solidFill>
              <a:schemeClr val="bg2">
                <a:lumMod val="90000"/>
              </a:schemeClr>
            </a:solidFill>
            <a:ln w="9525" cap="flat" cmpd="sng" algn="ctr">
              <a:noFill/>
              <a:round/>
            </a:ln>
            <a:effectLst/>
          </c:spPr>
          <c:invertIfNegative val="0"/>
          <c:cat>
            <c:strRef>
              <c:f>'Prejudice&amp;Recours'!$B$55:$D$55</c:f>
              <c:strCache>
                <c:ptCount val="3"/>
                <c:pt idx="0">
                  <c:v>Ménages victimes d'un vol ou d'une tentative</c:v>
                </c:pt>
                <c:pt idx="1">
                  <c:v>Ménages victimes d'une tentative</c:v>
                </c:pt>
                <c:pt idx="2">
                  <c:v>Ménages victimes d'un vol de vélo</c:v>
                </c:pt>
              </c:strCache>
            </c:strRef>
          </c:cat>
          <c:val>
            <c:numRef>
              <c:f>'Prejudice&amp;Recours'!$B$59:$D$59</c:f>
              <c:numCache>
                <c:formatCode>0%</c:formatCode>
                <c:ptCount val="3"/>
                <c:pt idx="0">
                  <c:v>5.5454797384350107E-2</c:v>
                </c:pt>
                <c:pt idx="1">
                  <c:v>6.1365976300464808E-8</c:v>
                </c:pt>
                <c:pt idx="2">
                  <c:v>6.3504388129423939E-2</c:v>
                </c:pt>
              </c:numCache>
            </c:numRef>
          </c:val>
          <c:extLst>
            <c:ext xmlns:c16="http://schemas.microsoft.com/office/drawing/2014/chart" uri="{C3380CC4-5D6E-409C-BE32-E72D297353CC}">
              <c16:uniqueId val="{00000003-62CD-4DF6-83A5-1DB35551A38E}"/>
            </c:ext>
          </c:extLst>
        </c:ser>
        <c:dLbls>
          <c:showLegendKey val="0"/>
          <c:showVal val="0"/>
          <c:showCatName val="0"/>
          <c:showSerName val="0"/>
          <c:showPercent val="0"/>
          <c:showBubbleSize val="0"/>
        </c:dLbls>
        <c:gapWidth val="60"/>
        <c:overlap val="100"/>
        <c:axId val="241962864"/>
        <c:axId val="241963424"/>
      </c:barChart>
      <c:catAx>
        <c:axId val="24196286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1963424"/>
        <c:crosses val="autoZero"/>
        <c:auto val="1"/>
        <c:lblAlgn val="ctr"/>
        <c:lblOffset val="100"/>
        <c:noMultiLvlLbl val="0"/>
      </c:catAx>
      <c:valAx>
        <c:axId val="241963424"/>
        <c:scaling>
          <c:orientation val="minMax"/>
          <c:max val="1"/>
          <c:min val="0"/>
        </c:scaling>
        <c:delete val="1"/>
        <c:axPos val="r"/>
        <c:numFmt formatCode="0%" sourceLinked="1"/>
        <c:majorTickMark val="none"/>
        <c:minorTickMark val="none"/>
        <c:tickLblPos val="nextTo"/>
        <c:crossAx val="241962864"/>
        <c:crosses val="autoZero"/>
        <c:crossBetween val="between"/>
        <c:majorUnit val="1"/>
      </c:valAx>
      <c:spPr>
        <a:noFill/>
        <a:ln w="25400">
          <a:noFill/>
        </a:ln>
        <a:effectLst/>
      </c:spPr>
    </c:plotArea>
    <c:legend>
      <c:legendPos val="r"/>
      <c:layout>
        <c:manualLayout>
          <c:xMode val="edge"/>
          <c:yMode val="edge"/>
          <c:x val="0.49848857409570213"/>
          <c:y val="0.14333452837991112"/>
          <c:w val="0.30799733765336751"/>
          <c:h val="0.27859424012000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47911061798711"/>
          <c:y val="0.2986899443171126"/>
          <c:w val="0.29473975172351807"/>
          <c:h val="0.67103762187985228"/>
        </c:manualLayout>
      </c:layout>
      <c:barChart>
        <c:barDir val="bar"/>
        <c:grouping val="clustered"/>
        <c:varyColors val="0"/>
        <c:ser>
          <c:idx val="1"/>
          <c:order val="0"/>
          <c:tx>
            <c:v>Proportion de victimes parmi les ménages possédant un vélo</c:v>
          </c:tx>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Profil!$B$52:$B$59</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Profil!$D$52:$D$59</c:f>
              <c:numCache>
                <c:formatCode>0.0%</c:formatCode>
                <c:ptCount val="8"/>
                <c:pt idx="0">
                  <c:v>4.26015718001767E-2</c:v>
                </c:pt>
                <c:pt idx="1">
                  <c:v>1.27950977422063E-2</c:v>
                </c:pt>
                <c:pt idx="2">
                  <c:v>1.9389297181090202E-2</c:v>
                </c:pt>
                <c:pt idx="3">
                  <c:v>2.2190749626795798E-2</c:v>
                </c:pt>
                <c:pt idx="4">
                  <c:v>1.35724316891892E-2</c:v>
                </c:pt>
                <c:pt idx="5">
                  <c:v>1.9799451685047102E-2</c:v>
                </c:pt>
                <c:pt idx="6">
                  <c:v>2.50277916899561E-2</c:v>
                </c:pt>
                <c:pt idx="7">
                  <c:v>2.8435277157296102E-2</c:v>
                </c:pt>
              </c:numCache>
            </c:numRef>
          </c:val>
          <c:extLst>
            <c:ext xmlns:c16="http://schemas.microsoft.com/office/drawing/2014/chart" uri="{C3380CC4-5D6E-409C-BE32-E72D297353CC}">
              <c16:uniqueId val="{00000000-7348-49A5-A70F-F2620DCC924F}"/>
            </c:ext>
          </c:extLst>
        </c:ser>
        <c:ser>
          <c:idx val="0"/>
          <c:order val="1"/>
          <c:tx>
            <c:v>Proportion de victimes parmi l'ensemble des ménages</c:v>
          </c:tx>
          <c:spPr>
            <a:solidFill>
              <a:schemeClr val="accent1">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Profil!$B$52:$B$59</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Profil!$C$52:$C$59</c:f>
              <c:numCache>
                <c:formatCode>0.0%</c:formatCode>
                <c:ptCount val="8"/>
                <c:pt idx="0">
                  <c:v>1.8013351405704401E-2</c:v>
                </c:pt>
                <c:pt idx="1">
                  <c:v>7.2456032314219699E-3</c:v>
                </c:pt>
                <c:pt idx="2">
                  <c:v>1.0119566122970399E-2</c:v>
                </c:pt>
                <c:pt idx="3">
                  <c:v>1.31176681764732E-2</c:v>
                </c:pt>
                <c:pt idx="4">
                  <c:v>8.6556726688063294E-3</c:v>
                </c:pt>
                <c:pt idx="5">
                  <c:v>1.1129391215653201E-2</c:v>
                </c:pt>
                <c:pt idx="6">
                  <c:v>1.37276148178784E-2</c:v>
                </c:pt>
                <c:pt idx="7">
                  <c:v>1.24020962296316E-2</c:v>
                </c:pt>
              </c:numCache>
            </c:numRef>
          </c:val>
          <c:extLst>
            <c:ext xmlns:c16="http://schemas.microsoft.com/office/drawing/2014/chart" uri="{C3380CC4-5D6E-409C-BE32-E72D297353CC}">
              <c16:uniqueId val="{00000001-7348-49A5-A70F-F2620DCC924F}"/>
            </c:ext>
          </c:extLst>
        </c:ser>
        <c:dLbls>
          <c:showLegendKey val="0"/>
          <c:showVal val="0"/>
          <c:showCatName val="0"/>
          <c:showSerName val="0"/>
          <c:showPercent val="0"/>
          <c:showBubbleSize val="0"/>
        </c:dLbls>
        <c:gapWidth val="30"/>
        <c:axId val="242103552"/>
        <c:axId val="242104112"/>
      </c:barChart>
      <c:catAx>
        <c:axId val="2421035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104112"/>
        <c:crosses val="autoZero"/>
        <c:auto val="1"/>
        <c:lblAlgn val="ctr"/>
        <c:lblOffset val="100"/>
        <c:noMultiLvlLbl val="0"/>
      </c:catAx>
      <c:valAx>
        <c:axId val="242104112"/>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103552"/>
        <c:crosses val="autoZero"/>
        <c:crossBetween val="between"/>
        <c:minorUnit val="5.000000000000001E-3"/>
      </c:valAx>
      <c:spPr>
        <a:noFill/>
        <a:ln w="25400">
          <a:noFill/>
        </a:ln>
        <a:effectLst/>
      </c:spPr>
    </c:plotArea>
    <c:legend>
      <c:legendPos val="t"/>
      <c:layout>
        <c:manualLayout>
          <c:xMode val="edge"/>
          <c:yMode val="edge"/>
          <c:x val="0.18588976650768471"/>
          <c:y val="7.4551656652674519E-2"/>
          <c:w val="0.71650565776493047"/>
          <c:h val="0.123905918691616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896437682536751"/>
          <c:y val="0.21220888136799382"/>
          <c:w val="0.35382109470151824"/>
          <c:h val="0.72737559837316967"/>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dLbl>
              <c:idx val="0"/>
              <c:layout>
                <c:manualLayout>
                  <c:x val="-1.5082959842035093E-2"/>
                  <c:y val="-2.1162898436085247E-2"/>
                </c:manualLayout>
              </c:layout>
              <c:tx>
                <c:rich>
                  <a:bodyPr/>
                  <a:lstStyle/>
                  <a:p>
                    <a:r>
                      <a:rPr lang="en-US"/>
                      <a:t>NS</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B9-49C3-9B14-77EEC5FC25B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Profil!$B$60:$B$64</c:f>
              <c:strCache>
                <c:ptCount val="5"/>
                <c:pt idx="0">
                  <c:v>Communes rurales</c:v>
                </c:pt>
                <c:pt idx="1">
                  <c:v>moins de 20 000 hab.</c:v>
                </c:pt>
                <c:pt idx="2">
                  <c:v>20 000 - 100 000 hab.</c:v>
                </c:pt>
                <c:pt idx="3">
                  <c:v>100 000 hab. ou plus</c:v>
                </c:pt>
                <c:pt idx="4">
                  <c:v>Agglomération parisienne</c:v>
                </c:pt>
              </c:strCache>
            </c:strRef>
          </c:cat>
          <c:val>
            <c:numRef>
              <c:f>Profil!$D$60:$D$64</c:f>
              <c:numCache>
                <c:formatCode>0.0%</c:formatCode>
                <c:ptCount val="5"/>
                <c:pt idx="0">
                  <c:v>0</c:v>
                </c:pt>
                <c:pt idx="1">
                  <c:v>1.20154912721539E-2</c:v>
                </c:pt>
                <c:pt idx="2">
                  <c:v>1.84156397036308E-2</c:v>
                </c:pt>
                <c:pt idx="3">
                  <c:v>3.8834965166050901E-2</c:v>
                </c:pt>
                <c:pt idx="4">
                  <c:v>4.6300095331333502E-2</c:v>
                </c:pt>
              </c:numCache>
            </c:numRef>
          </c:val>
          <c:extLst>
            <c:ext xmlns:c16="http://schemas.microsoft.com/office/drawing/2014/chart" uri="{C3380CC4-5D6E-409C-BE32-E72D297353CC}">
              <c16:uniqueId val="{00000001-76B9-49C3-9B14-77EEC5FC25B7}"/>
            </c:ext>
          </c:extLst>
        </c:ser>
        <c:ser>
          <c:idx val="0"/>
          <c:order val="1"/>
          <c:spPr>
            <a:solidFill>
              <a:schemeClr val="accent1">
                <a:lumMod val="20000"/>
                <a:lumOff val="8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6B9-49C3-9B14-77EEC5FC25B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Profil!$B$60:$B$64</c:f>
              <c:strCache>
                <c:ptCount val="5"/>
                <c:pt idx="0">
                  <c:v>Communes rurales</c:v>
                </c:pt>
                <c:pt idx="1">
                  <c:v>moins de 20 000 hab.</c:v>
                </c:pt>
                <c:pt idx="2">
                  <c:v>20 000 - 100 000 hab.</c:v>
                </c:pt>
                <c:pt idx="3">
                  <c:v>100 000 hab. ou plus</c:v>
                </c:pt>
                <c:pt idx="4">
                  <c:v>Agglomération parisienne</c:v>
                </c:pt>
              </c:strCache>
            </c:strRef>
          </c:cat>
          <c:val>
            <c:numRef>
              <c:f>Profil!$C$60:$C$64</c:f>
              <c:numCache>
                <c:formatCode>0.0%</c:formatCode>
                <c:ptCount val="5"/>
                <c:pt idx="0">
                  <c:v>0</c:v>
                </c:pt>
                <c:pt idx="1">
                  <c:v>7.2185105255322003E-3</c:v>
                </c:pt>
                <c:pt idx="2">
                  <c:v>9.3802454921632205E-3</c:v>
                </c:pt>
                <c:pt idx="3">
                  <c:v>1.8763974975288599E-2</c:v>
                </c:pt>
                <c:pt idx="4">
                  <c:v>1.8760053319910399E-2</c:v>
                </c:pt>
              </c:numCache>
            </c:numRef>
          </c:val>
          <c:extLst>
            <c:ext xmlns:c16="http://schemas.microsoft.com/office/drawing/2014/chart" uri="{C3380CC4-5D6E-409C-BE32-E72D297353CC}">
              <c16:uniqueId val="{00000003-76B9-49C3-9B14-77EEC5FC25B7}"/>
            </c:ext>
          </c:extLst>
        </c:ser>
        <c:dLbls>
          <c:showLegendKey val="0"/>
          <c:showVal val="0"/>
          <c:showCatName val="0"/>
          <c:showSerName val="0"/>
          <c:showPercent val="0"/>
          <c:showBubbleSize val="0"/>
        </c:dLbls>
        <c:gapWidth val="40"/>
        <c:axId val="242106912"/>
        <c:axId val="242107472"/>
      </c:barChart>
      <c:catAx>
        <c:axId val="24210691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107472"/>
        <c:crosses val="autoZero"/>
        <c:auto val="1"/>
        <c:lblAlgn val="ctr"/>
        <c:lblOffset val="100"/>
        <c:noMultiLvlLbl val="0"/>
      </c:catAx>
      <c:valAx>
        <c:axId val="242107472"/>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10691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932809956618926"/>
          <c:y val="0.21663111468126506"/>
          <c:w val="0.47172036729830136"/>
          <c:h val="0.62773679398979421"/>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Profil!$B$65:$B$68</c:f>
              <c:strCache>
                <c:ptCount val="4"/>
                <c:pt idx="0">
                  <c:v>Maison indépendante, pavillon, ferme</c:v>
                </c:pt>
                <c:pt idx="1">
                  <c:v>Maison de ville groupée</c:v>
                </c:pt>
                <c:pt idx="2">
                  <c:v>Appartement (immeuble 2 - 9 logements)</c:v>
                </c:pt>
                <c:pt idx="3">
                  <c:v>Appartement (immeuble de 10 logements ou +)</c:v>
                </c:pt>
              </c:strCache>
            </c:strRef>
          </c:cat>
          <c:val>
            <c:numRef>
              <c:f>Profil!$D$65:$D$68</c:f>
              <c:numCache>
                <c:formatCode>0.0%</c:formatCode>
                <c:ptCount val="4"/>
                <c:pt idx="0">
                  <c:v>8.4300331110521501E-3</c:v>
                </c:pt>
                <c:pt idx="1">
                  <c:v>1.9574715605469299E-2</c:v>
                </c:pt>
                <c:pt idx="2">
                  <c:v>4.5581406292207999E-2</c:v>
                </c:pt>
                <c:pt idx="3">
                  <c:v>4.7220973125804103E-2</c:v>
                </c:pt>
              </c:numCache>
            </c:numRef>
          </c:val>
          <c:extLst>
            <c:ext xmlns:c16="http://schemas.microsoft.com/office/drawing/2014/chart" uri="{C3380CC4-5D6E-409C-BE32-E72D297353CC}">
              <c16:uniqueId val="{00000000-6970-420F-AE60-2678731867EC}"/>
            </c:ext>
          </c:extLst>
        </c:ser>
        <c:ser>
          <c:idx val="0"/>
          <c:order val="1"/>
          <c:spPr>
            <a:solidFill>
              <a:schemeClr val="accent1">
                <a:lumMod val="20000"/>
                <a:lumOff val="80000"/>
              </a:schemeClr>
            </a:solidFill>
            <a:ln w="9525" cap="flat" cmpd="sng" algn="ctr">
              <a:noFill/>
              <a:round/>
            </a:ln>
            <a:effectLst/>
          </c:spPr>
          <c:invertIfNegative val="0"/>
          <c:dLbls>
            <c:dLbl>
              <c:idx val="0"/>
              <c:layout>
                <c:manualLayout>
                  <c:x val="-5.1078763522512206E-2"/>
                  <c:y val="1.0767890581003072E-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70-420F-AE60-2678731867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Profil!$B$65:$B$68</c:f>
              <c:strCache>
                <c:ptCount val="4"/>
                <c:pt idx="0">
                  <c:v>Maison indépendante, pavillon, ferme</c:v>
                </c:pt>
                <c:pt idx="1">
                  <c:v>Maison de ville groupée</c:v>
                </c:pt>
                <c:pt idx="2">
                  <c:v>Appartement (immeuble 2 - 9 logements)</c:v>
                </c:pt>
                <c:pt idx="3">
                  <c:v>Appartement (immeuble de 10 logements ou +)</c:v>
                </c:pt>
              </c:strCache>
            </c:strRef>
          </c:cat>
          <c:val>
            <c:numRef>
              <c:f>Profil!$C$65:$C$68</c:f>
              <c:numCache>
                <c:formatCode>0.0%</c:formatCode>
                <c:ptCount val="4"/>
                <c:pt idx="0">
                  <c:v>5.7206894968593099E-3</c:v>
                </c:pt>
                <c:pt idx="1">
                  <c:v>1.1692445743250899E-2</c:v>
                </c:pt>
                <c:pt idx="2">
                  <c:v>1.82028406282598E-2</c:v>
                </c:pt>
                <c:pt idx="3">
                  <c:v>1.71651961479257E-2</c:v>
                </c:pt>
              </c:numCache>
            </c:numRef>
          </c:val>
          <c:extLst>
            <c:ext xmlns:c16="http://schemas.microsoft.com/office/drawing/2014/chart" uri="{C3380CC4-5D6E-409C-BE32-E72D297353CC}">
              <c16:uniqueId val="{00000002-6970-420F-AE60-2678731867EC}"/>
            </c:ext>
          </c:extLst>
        </c:ser>
        <c:dLbls>
          <c:showLegendKey val="0"/>
          <c:showVal val="0"/>
          <c:showCatName val="0"/>
          <c:showSerName val="0"/>
          <c:showPercent val="0"/>
          <c:showBubbleSize val="0"/>
        </c:dLbls>
        <c:gapWidth val="60"/>
        <c:axId val="242358416"/>
        <c:axId val="242358976"/>
      </c:barChart>
      <c:catAx>
        <c:axId val="24235841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358976"/>
        <c:crosses val="autoZero"/>
        <c:auto val="1"/>
        <c:lblAlgn val="ctr"/>
        <c:lblOffset val="100"/>
        <c:noMultiLvlLbl val="0"/>
      </c:catAx>
      <c:valAx>
        <c:axId val="242358976"/>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35841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494678195900351"/>
          <c:y val="0.19543860138251656"/>
          <c:w val="0.47593256364426839"/>
          <c:h val="0.71657103127651911"/>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dLbl>
              <c:idx val="2"/>
              <c:layout>
                <c:manualLayout>
                  <c:x val="-1.6359918200408999E-2"/>
                  <c:y val="1.0142810253949409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8B-4A83-9994-1D458287C312}"/>
                </c:ext>
              </c:extLst>
            </c:dLbl>
            <c:dLbl>
              <c:idx val="4"/>
              <c:layout>
                <c:manualLayout>
                  <c:x val="-1.2269938650306749E-2"/>
                  <c:y val="1.0142810253949409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8B-4A83-9994-1D458287C3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Profil!$B$69:$B$73</c:f>
              <c:strCache>
                <c:ptCount val="5"/>
                <c:pt idx="0">
                  <c:v>Maisons dispersées, hors agglomération</c:v>
                </c:pt>
                <c:pt idx="1">
                  <c:v>Maisons en lotissement, en quartier pavillonnaire</c:v>
                </c:pt>
                <c:pt idx="2">
                  <c:v>Immeubles en ville</c:v>
                </c:pt>
                <c:pt idx="3">
                  <c:v>Immeubles en cité ou grand ensemble</c:v>
                </c:pt>
                <c:pt idx="4">
                  <c:v>Habitat mixte : immeubles et maisons</c:v>
                </c:pt>
              </c:strCache>
            </c:strRef>
          </c:cat>
          <c:val>
            <c:numRef>
              <c:f>Profil!$D$69:$D$73</c:f>
              <c:numCache>
                <c:formatCode>0.0%</c:formatCode>
                <c:ptCount val="5"/>
                <c:pt idx="0">
                  <c:v>4.7200539496889196E-3</c:v>
                </c:pt>
                <c:pt idx="1">
                  <c:v>1.4916851666154699E-2</c:v>
                </c:pt>
                <c:pt idx="2">
                  <c:v>4.7181229875640898E-2</c:v>
                </c:pt>
                <c:pt idx="3">
                  <c:v>4.8447708578509101E-2</c:v>
                </c:pt>
                <c:pt idx="4">
                  <c:v>3.97038746890871E-2</c:v>
                </c:pt>
              </c:numCache>
            </c:numRef>
          </c:val>
          <c:extLst>
            <c:ext xmlns:c16="http://schemas.microsoft.com/office/drawing/2014/chart" uri="{C3380CC4-5D6E-409C-BE32-E72D297353CC}">
              <c16:uniqueId val="{00000002-9E8B-4A83-9994-1D458287C312}"/>
            </c:ext>
          </c:extLst>
        </c:ser>
        <c:ser>
          <c:idx val="0"/>
          <c:order val="1"/>
          <c:spPr>
            <a:solidFill>
              <a:schemeClr val="accent1">
                <a:lumMod val="20000"/>
                <a:lumOff val="80000"/>
              </a:schemeClr>
            </a:solidFill>
            <a:ln w="9525" cap="flat" cmpd="sng" algn="ctr">
              <a:noFill/>
              <a:round/>
            </a:ln>
            <a:effectLst/>
          </c:spPr>
          <c:invertIfNegative val="0"/>
          <c:dLbls>
            <c:dLbl>
              <c:idx val="0"/>
              <c:layout>
                <c:manualLayout>
                  <c:x val="-5.5817593352978118E-2"/>
                  <c:y val="4.750539661858559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E8B-4A83-9994-1D458287C3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Profil!$B$69:$B$73</c:f>
              <c:strCache>
                <c:ptCount val="5"/>
                <c:pt idx="0">
                  <c:v>Maisons dispersées, hors agglomération</c:v>
                </c:pt>
                <c:pt idx="1">
                  <c:v>Maisons en lotissement, en quartier pavillonnaire</c:v>
                </c:pt>
                <c:pt idx="2">
                  <c:v>Immeubles en ville</c:v>
                </c:pt>
                <c:pt idx="3">
                  <c:v>Immeubles en cité ou grand ensemble</c:v>
                </c:pt>
                <c:pt idx="4">
                  <c:v>Habitat mixte : immeubles et maisons</c:v>
                </c:pt>
              </c:strCache>
            </c:strRef>
          </c:cat>
          <c:val>
            <c:numRef>
              <c:f>Profil!$C$69:$C$73</c:f>
              <c:numCache>
                <c:formatCode>0.0%</c:formatCode>
                <c:ptCount val="5"/>
                <c:pt idx="0">
                  <c:v>3.0882880878002699E-3</c:v>
                </c:pt>
                <c:pt idx="1">
                  <c:v>9.6550677566209601E-3</c:v>
                </c:pt>
                <c:pt idx="2">
                  <c:v>1.7714169348151201E-2</c:v>
                </c:pt>
                <c:pt idx="3">
                  <c:v>1.6960114486599401E-2</c:v>
                </c:pt>
                <c:pt idx="4">
                  <c:v>1.7756474914612099E-2</c:v>
                </c:pt>
              </c:numCache>
            </c:numRef>
          </c:val>
          <c:extLst>
            <c:ext xmlns:c16="http://schemas.microsoft.com/office/drawing/2014/chart" uri="{C3380CC4-5D6E-409C-BE32-E72D297353CC}">
              <c16:uniqueId val="{00000004-9E8B-4A83-9994-1D458287C312}"/>
            </c:ext>
          </c:extLst>
        </c:ser>
        <c:dLbls>
          <c:showLegendKey val="0"/>
          <c:showVal val="0"/>
          <c:showCatName val="0"/>
          <c:showSerName val="0"/>
          <c:showPercent val="0"/>
          <c:showBubbleSize val="0"/>
        </c:dLbls>
        <c:gapWidth val="50"/>
        <c:axId val="242361776"/>
        <c:axId val="242362336"/>
      </c:barChart>
      <c:catAx>
        <c:axId val="2423617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362336"/>
        <c:crosses val="autoZero"/>
        <c:auto val="1"/>
        <c:lblAlgn val="ctr"/>
        <c:lblOffset val="100"/>
        <c:noMultiLvlLbl val="0"/>
      </c:catAx>
      <c:valAx>
        <c:axId val="242362336"/>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361776"/>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92645700267719"/>
          <c:y val="0.2071927806776962"/>
          <c:w val="0.49280388277709775"/>
          <c:h val="0.74959431701472101"/>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Profil!$B$74:$B$78</c:f>
              <c:strCache>
                <c:ptCount val="5"/>
                <c:pt idx="0">
                  <c:v>Moins de 30 ans</c:v>
                </c:pt>
                <c:pt idx="1">
                  <c:v>30-39 ans</c:v>
                </c:pt>
                <c:pt idx="2">
                  <c:v>40-49 ans</c:v>
                </c:pt>
                <c:pt idx="3">
                  <c:v>50-59 ans</c:v>
                </c:pt>
                <c:pt idx="4">
                  <c:v>60 ans ou plus</c:v>
                </c:pt>
              </c:strCache>
            </c:strRef>
          </c:cat>
          <c:val>
            <c:numRef>
              <c:f>Profil!$D$74:$D$78</c:f>
              <c:numCache>
                <c:formatCode>0.0%</c:formatCode>
                <c:ptCount val="5"/>
                <c:pt idx="0">
                  <c:v>5.1360758810213E-2</c:v>
                </c:pt>
                <c:pt idx="1">
                  <c:v>2.8385549758687501E-2</c:v>
                </c:pt>
                <c:pt idx="2">
                  <c:v>2.7609118939591198E-2</c:v>
                </c:pt>
                <c:pt idx="3">
                  <c:v>2.19964061801937E-2</c:v>
                </c:pt>
                <c:pt idx="4">
                  <c:v>7.9631738485187505E-3</c:v>
                </c:pt>
              </c:numCache>
            </c:numRef>
          </c:val>
          <c:extLst>
            <c:ext xmlns:c16="http://schemas.microsoft.com/office/drawing/2014/chart" uri="{C3380CC4-5D6E-409C-BE32-E72D297353CC}">
              <c16:uniqueId val="{00000000-7C75-4098-B370-E4863DC82131}"/>
            </c:ext>
          </c:extLst>
        </c:ser>
        <c:ser>
          <c:idx val="0"/>
          <c:order val="1"/>
          <c:spPr>
            <a:solidFill>
              <a:schemeClr val="accent1">
                <a:lumMod val="20000"/>
                <a:lumOff val="80000"/>
              </a:schemeClr>
            </a:solidFill>
            <a:ln w="9525" cap="flat" cmpd="sng" algn="ctr">
              <a:noFill/>
              <a:round/>
            </a:ln>
            <a:effectLst/>
          </c:spPr>
          <c:invertIfNegative val="0"/>
          <c:dLbls>
            <c:dLbl>
              <c:idx val="4"/>
              <c:layout>
                <c:manualLayout>
                  <c:x val="-4.7761020365789109E-2"/>
                  <c:y val="-7.57431483855201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75-4098-B370-E4863DC8213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Profil!$B$74:$B$78</c:f>
              <c:strCache>
                <c:ptCount val="5"/>
                <c:pt idx="0">
                  <c:v>Moins de 30 ans</c:v>
                </c:pt>
                <c:pt idx="1">
                  <c:v>30-39 ans</c:v>
                </c:pt>
                <c:pt idx="2">
                  <c:v>40-49 ans</c:v>
                </c:pt>
                <c:pt idx="3">
                  <c:v>50-59 ans</c:v>
                </c:pt>
                <c:pt idx="4">
                  <c:v>60 ans ou plus</c:v>
                </c:pt>
              </c:strCache>
            </c:strRef>
          </c:cat>
          <c:val>
            <c:numRef>
              <c:f>Profil!$C$74:$C$78</c:f>
              <c:numCache>
                <c:formatCode>0.0%</c:formatCode>
                <c:ptCount val="5"/>
                <c:pt idx="0">
                  <c:v>1.9940666684792E-2</c:v>
                </c:pt>
                <c:pt idx="1">
                  <c:v>1.8061014663424701E-2</c:v>
                </c:pt>
                <c:pt idx="2">
                  <c:v>1.96331878868845E-2</c:v>
                </c:pt>
                <c:pt idx="3">
                  <c:v>1.36484406767818E-2</c:v>
                </c:pt>
                <c:pt idx="4">
                  <c:v>3.1279738316012098E-3</c:v>
                </c:pt>
              </c:numCache>
            </c:numRef>
          </c:val>
          <c:extLst>
            <c:ext xmlns:c16="http://schemas.microsoft.com/office/drawing/2014/chart" uri="{C3380CC4-5D6E-409C-BE32-E72D297353CC}">
              <c16:uniqueId val="{00000002-7C75-4098-B370-E4863DC82131}"/>
            </c:ext>
          </c:extLst>
        </c:ser>
        <c:dLbls>
          <c:showLegendKey val="0"/>
          <c:showVal val="0"/>
          <c:showCatName val="0"/>
          <c:showSerName val="0"/>
          <c:showPercent val="0"/>
          <c:showBubbleSize val="0"/>
        </c:dLbls>
        <c:gapWidth val="40"/>
        <c:axId val="242691360"/>
        <c:axId val="242691920"/>
      </c:barChart>
      <c:catAx>
        <c:axId val="2426913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691920"/>
        <c:crosses val="autoZero"/>
        <c:auto val="1"/>
        <c:lblAlgn val="ctr"/>
        <c:lblOffset val="100"/>
        <c:noMultiLvlLbl val="0"/>
      </c:catAx>
      <c:valAx>
        <c:axId val="242691920"/>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69136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23862063632715"/>
          <c:y val="0.23122484689413828"/>
          <c:w val="0.47566741299529663"/>
          <c:h val="0.64148031496062996"/>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Profil!$B$79:$B$82</c:f>
              <c:strCache>
                <c:ptCount val="4"/>
                <c:pt idx="0">
                  <c:v>Personnes en emploi¹</c:v>
                </c:pt>
                <c:pt idx="1">
                  <c:v>Chômeurs</c:v>
                </c:pt>
                <c:pt idx="2">
                  <c:v>Retraités</c:v>
                </c:pt>
                <c:pt idx="3">
                  <c:v>Etudiants et autres inactifs</c:v>
                </c:pt>
              </c:strCache>
            </c:strRef>
          </c:cat>
          <c:val>
            <c:numRef>
              <c:f>Profil!$D$79:$D$82</c:f>
              <c:numCache>
                <c:formatCode>0.0%</c:formatCode>
                <c:ptCount val="4"/>
                <c:pt idx="0">
                  <c:v>2.6023640943513102E-2</c:v>
                </c:pt>
                <c:pt idx="1">
                  <c:v>4.4517643460455898E-2</c:v>
                </c:pt>
                <c:pt idx="2">
                  <c:v>6.2474461879861399E-3</c:v>
                </c:pt>
                <c:pt idx="3">
                  <c:v>3.6439155263619301E-2</c:v>
                </c:pt>
              </c:numCache>
            </c:numRef>
          </c:val>
          <c:extLst>
            <c:ext xmlns:c16="http://schemas.microsoft.com/office/drawing/2014/chart" uri="{C3380CC4-5D6E-409C-BE32-E72D297353CC}">
              <c16:uniqueId val="{00000000-860E-4FA6-9B55-4CDBCE108B98}"/>
            </c:ext>
          </c:extLst>
        </c:ser>
        <c:ser>
          <c:idx val="0"/>
          <c:order val="1"/>
          <c:spPr>
            <a:solidFill>
              <a:schemeClr val="accent1">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Profil!$B$79:$B$82</c:f>
              <c:strCache>
                <c:ptCount val="4"/>
                <c:pt idx="0">
                  <c:v>Personnes en emploi¹</c:v>
                </c:pt>
                <c:pt idx="1">
                  <c:v>Chômeurs</c:v>
                </c:pt>
                <c:pt idx="2">
                  <c:v>Retraités</c:v>
                </c:pt>
                <c:pt idx="3">
                  <c:v>Etudiants et autres inactifs</c:v>
                </c:pt>
              </c:strCache>
            </c:strRef>
          </c:cat>
          <c:val>
            <c:numRef>
              <c:f>Profil!$C$79:$C$82</c:f>
              <c:numCache>
                <c:formatCode>0.0%</c:formatCode>
                <c:ptCount val="4"/>
                <c:pt idx="0">
                  <c:v>1.6839252687013601E-2</c:v>
                </c:pt>
                <c:pt idx="1">
                  <c:v>1.9353790529901702E-2</c:v>
                </c:pt>
                <c:pt idx="2">
                  <c:v>2.4240280473553999E-3</c:v>
                </c:pt>
                <c:pt idx="3">
                  <c:v>1.1686445818036999E-2</c:v>
                </c:pt>
              </c:numCache>
            </c:numRef>
          </c:val>
          <c:extLst>
            <c:ext xmlns:c16="http://schemas.microsoft.com/office/drawing/2014/chart" uri="{C3380CC4-5D6E-409C-BE32-E72D297353CC}">
              <c16:uniqueId val="{00000001-860E-4FA6-9B55-4CDBCE108B98}"/>
            </c:ext>
          </c:extLst>
        </c:ser>
        <c:dLbls>
          <c:showLegendKey val="0"/>
          <c:showVal val="0"/>
          <c:showCatName val="0"/>
          <c:showSerName val="0"/>
          <c:showPercent val="0"/>
          <c:showBubbleSize val="0"/>
        </c:dLbls>
        <c:gapWidth val="50"/>
        <c:axId val="242694720"/>
        <c:axId val="242695280"/>
      </c:barChart>
      <c:catAx>
        <c:axId val="24269472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695280"/>
        <c:crosses val="autoZero"/>
        <c:auto val="1"/>
        <c:lblAlgn val="ctr"/>
        <c:lblOffset val="100"/>
        <c:noMultiLvlLbl val="0"/>
      </c:catAx>
      <c:valAx>
        <c:axId val="242695280"/>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69472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10252448035898"/>
          <c:y val="0.23230448237326146"/>
          <c:w val="0.44951664227812232"/>
          <c:h val="0.69351942147752133"/>
        </c:manualLayout>
      </c:layout>
      <c:barChart>
        <c:barDir val="bar"/>
        <c:grouping val="clustered"/>
        <c:varyColors val="0"/>
        <c:ser>
          <c:idx val="1"/>
          <c:order val="0"/>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Profil!$B$83:$B$86</c:f>
              <c:strCache>
                <c:ptCount val="4"/>
                <c:pt idx="0">
                  <c:v>Modeste</c:v>
                </c:pt>
                <c:pt idx="1">
                  <c:v>Médian inférieur</c:v>
                </c:pt>
                <c:pt idx="2">
                  <c:v>Médian supérieur</c:v>
                </c:pt>
                <c:pt idx="3">
                  <c:v>Aisé</c:v>
                </c:pt>
              </c:strCache>
            </c:strRef>
          </c:cat>
          <c:val>
            <c:numRef>
              <c:f>Profil!$D$83:$D$86</c:f>
              <c:numCache>
                <c:formatCode>0.0%</c:formatCode>
                <c:ptCount val="4"/>
                <c:pt idx="0">
                  <c:v>2.7689980984913602E-2</c:v>
                </c:pt>
                <c:pt idx="1">
                  <c:v>2.2595499039626401E-2</c:v>
                </c:pt>
                <c:pt idx="2">
                  <c:v>1.7970384283432599E-2</c:v>
                </c:pt>
                <c:pt idx="3">
                  <c:v>2.2757020339864799E-2</c:v>
                </c:pt>
              </c:numCache>
            </c:numRef>
          </c:val>
          <c:extLst>
            <c:ext xmlns:c16="http://schemas.microsoft.com/office/drawing/2014/chart" uri="{C3380CC4-5D6E-409C-BE32-E72D297353CC}">
              <c16:uniqueId val="{00000000-0C9B-49A3-B997-C483BAE58508}"/>
            </c:ext>
          </c:extLst>
        </c:ser>
        <c:ser>
          <c:idx val="0"/>
          <c:order val="1"/>
          <c:spPr>
            <a:solidFill>
              <a:schemeClr val="accent1">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Profil!$B$83:$B$86</c:f>
              <c:strCache>
                <c:ptCount val="4"/>
                <c:pt idx="0">
                  <c:v>Modeste</c:v>
                </c:pt>
                <c:pt idx="1">
                  <c:v>Médian inférieur</c:v>
                </c:pt>
                <c:pt idx="2">
                  <c:v>Médian supérieur</c:v>
                </c:pt>
                <c:pt idx="3">
                  <c:v>Aisé</c:v>
                </c:pt>
              </c:strCache>
            </c:strRef>
          </c:cat>
          <c:val>
            <c:numRef>
              <c:f>Profil!$C$83:$C$86</c:f>
              <c:numCache>
                <c:formatCode>0.0%</c:formatCode>
                <c:ptCount val="4"/>
                <c:pt idx="0">
                  <c:v>1.24761472691402E-2</c:v>
                </c:pt>
                <c:pt idx="1">
                  <c:v>1.1587018962922E-2</c:v>
                </c:pt>
                <c:pt idx="2">
                  <c:v>1.0111004629879201E-2</c:v>
                </c:pt>
                <c:pt idx="3">
                  <c:v>1.3621011738072701E-2</c:v>
                </c:pt>
              </c:numCache>
            </c:numRef>
          </c:val>
          <c:extLst>
            <c:ext xmlns:c16="http://schemas.microsoft.com/office/drawing/2014/chart" uri="{C3380CC4-5D6E-409C-BE32-E72D297353CC}">
              <c16:uniqueId val="{00000001-0C9B-49A3-B997-C483BAE58508}"/>
            </c:ext>
          </c:extLst>
        </c:ser>
        <c:dLbls>
          <c:showLegendKey val="0"/>
          <c:showVal val="0"/>
          <c:showCatName val="0"/>
          <c:showSerName val="0"/>
          <c:showPercent val="0"/>
          <c:showBubbleSize val="0"/>
        </c:dLbls>
        <c:gapWidth val="50"/>
        <c:axId val="242698080"/>
        <c:axId val="242698640"/>
      </c:barChart>
      <c:catAx>
        <c:axId val="24269808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698640"/>
        <c:crosses val="autoZero"/>
        <c:auto val="1"/>
        <c:lblAlgn val="ctr"/>
        <c:lblOffset val="100"/>
        <c:noMultiLvlLbl val="0"/>
      </c:catAx>
      <c:valAx>
        <c:axId val="242698640"/>
        <c:scaling>
          <c:orientation val="minMax"/>
          <c:max val="5.5000000000000007E-2"/>
          <c:min val="0"/>
        </c:scaling>
        <c:delete val="0"/>
        <c:axPos val="t"/>
        <c:minorGridlines>
          <c:spPr>
            <a:ln>
              <a:noFill/>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69808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00015439246563"/>
          <c:y val="0.32261207349081367"/>
          <c:w val="0.46225042457928051"/>
          <c:h val="0.59159459883522392"/>
        </c:manualLayout>
      </c:layout>
      <c:barChart>
        <c:barDir val="bar"/>
        <c:grouping val="clustered"/>
        <c:varyColors val="0"/>
        <c:ser>
          <c:idx val="0"/>
          <c:order val="0"/>
          <c:spPr>
            <a:solidFill>
              <a:schemeClr val="accent1">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Profil!$B$87:$B$88</c:f>
              <c:strCache>
                <c:ptCount val="2"/>
                <c:pt idx="0">
                  <c:v>QPV</c:v>
                </c:pt>
                <c:pt idx="1">
                  <c:v>Hors QPV</c:v>
                </c:pt>
              </c:strCache>
            </c:strRef>
          </c:cat>
          <c:val>
            <c:numRef>
              <c:f>Profil!$D$87:$D$88</c:f>
              <c:numCache>
                <c:formatCode>0.0%</c:formatCode>
                <c:ptCount val="2"/>
                <c:pt idx="0">
                  <c:v>3.95994351844745E-2</c:v>
                </c:pt>
                <c:pt idx="1">
                  <c:v>2.17553919577285E-2</c:v>
                </c:pt>
              </c:numCache>
            </c:numRef>
          </c:val>
          <c:extLst>
            <c:ext xmlns:c16="http://schemas.microsoft.com/office/drawing/2014/chart" uri="{C3380CC4-5D6E-409C-BE32-E72D297353CC}">
              <c16:uniqueId val="{00000000-28E3-49FD-80A4-5085750CCDD1}"/>
            </c:ext>
          </c:extLst>
        </c:ser>
        <c:ser>
          <c:idx val="1"/>
          <c:order val="1"/>
          <c:spPr>
            <a:solidFill>
              <a:schemeClr val="accent1">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6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Profil!$B$87:$B$88</c:f>
              <c:strCache>
                <c:ptCount val="2"/>
                <c:pt idx="0">
                  <c:v>QPV</c:v>
                </c:pt>
                <c:pt idx="1">
                  <c:v>Hors QPV</c:v>
                </c:pt>
              </c:strCache>
            </c:strRef>
          </c:cat>
          <c:val>
            <c:numRef>
              <c:f>Profil!$C$87:$C$88</c:f>
              <c:numCache>
                <c:formatCode>0.0%</c:formatCode>
                <c:ptCount val="2"/>
                <c:pt idx="0">
                  <c:v>1.2502939975046101E-2</c:v>
                </c:pt>
                <c:pt idx="1">
                  <c:v>1.19075010980198E-2</c:v>
                </c:pt>
              </c:numCache>
            </c:numRef>
          </c:val>
          <c:extLst>
            <c:ext xmlns:c16="http://schemas.microsoft.com/office/drawing/2014/chart" uri="{C3380CC4-5D6E-409C-BE32-E72D297353CC}">
              <c16:uniqueId val="{00000001-28E3-49FD-80A4-5085750CCDD1}"/>
            </c:ext>
          </c:extLst>
        </c:ser>
        <c:dLbls>
          <c:showLegendKey val="0"/>
          <c:showVal val="0"/>
          <c:showCatName val="0"/>
          <c:showSerName val="0"/>
          <c:showPercent val="0"/>
          <c:showBubbleSize val="0"/>
        </c:dLbls>
        <c:gapWidth val="80"/>
        <c:axId val="242855360"/>
        <c:axId val="242855920"/>
      </c:barChart>
      <c:catAx>
        <c:axId val="2428553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42855920"/>
        <c:crosses val="autoZero"/>
        <c:auto val="1"/>
        <c:lblAlgn val="ctr"/>
        <c:lblOffset val="100"/>
        <c:noMultiLvlLbl val="0"/>
      </c:catAx>
      <c:valAx>
        <c:axId val="242855920"/>
        <c:scaling>
          <c:orientation val="minMax"/>
          <c:max val="5.5000000000000007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4285536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114300</xdr:rowOff>
    </xdr:from>
    <xdr:to>
      <xdr:col>6</xdr:col>
      <xdr:colOff>581024</xdr:colOff>
      <xdr:row>38</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57150</xdr:rowOff>
    </xdr:from>
    <xdr:to>
      <xdr:col>0</xdr:col>
      <xdr:colOff>504825</xdr:colOff>
      <xdr:row>17</xdr:row>
      <xdr:rowOff>57150</xdr:rowOff>
    </xdr:to>
    <xdr:cxnSp macro="">
      <xdr:nvCxnSpPr>
        <xdr:cNvPr id="3" name="Connecteur droit 2"/>
        <xdr:cNvCxnSpPr/>
      </xdr:nvCxnSpPr>
      <xdr:spPr>
        <a:xfrm>
          <a:off x="0" y="3400425"/>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695325</xdr:colOff>
      <xdr:row>21</xdr:row>
      <xdr:rowOff>152401</xdr:rowOff>
    </xdr:from>
    <xdr:to>
      <xdr:col>8</xdr:col>
      <xdr:colOff>409575</xdr:colOff>
      <xdr:row>27</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304800</xdr:rowOff>
    </xdr:from>
    <xdr:to>
      <xdr:col>4</xdr:col>
      <xdr:colOff>552450</xdr:colOff>
      <xdr:row>29</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247650</xdr:colOff>
      <xdr:row>1</xdr:row>
      <xdr:rowOff>57150</xdr:rowOff>
    </xdr:from>
    <xdr:to>
      <xdr:col>8</xdr:col>
      <xdr:colOff>590551</xdr:colOff>
      <xdr:row>8</xdr:row>
      <xdr:rowOff>209551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xdr:row>
      <xdr:rowOff>0</xdr:rowOff>
    </xdr:from>
    <xdr:to>
      <xdr:col>3</xdr:col>
      <xdr:colOff>685799</xdr:colOff>
      <xdr:row>8</xdr:row>
      <xdr:rowOff>104774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171450</xdr:colOff>
      <xdr:row>2</xdr:row>
      <xdr:rowOff>171450</xdr:rowOff>
    </xdr:from>
    <xdr:ext cx="1190625" cy="357662"/>
    <xdr:sp macro="" textlink="">
      <xdr:nvSpPr>
        <xdr:cNvPr id="6" name="ZoneTexte 5"/>
        <xdr:cNvSpPr txBox="1"/>
      </xdr:nvSpPr>
      <xdr:spPr>
        <a:xfrm>
          <a:off x="4686300" y="657225"/>
          <a:ext cx="119062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a:solidFill>
                <a:schemeClr val="tx1">
                  <a:lumMod val="65000"/>
                  <a:lumOff val="35000"/>
                </a:schemeClr>
              </a:solidFill>
              <a:latin typeface="Albany AMT" panose="020B0604020202020204" pitchFamily="34" charset="0"/>
              <a:cs typeface="Albany AMT" panose="020B0604020202020204" pitchFamily="34" charset="0"/>
            </a:rPr>
            <a:t>dans la résidence</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principale</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6</xdr:col>
      <xdr:colOff>28575</xdr:colOff>
      <xdr:row>3</xdr:row>
      <xdr:rowOff>66675</xdr:rowOff>
    </xdr:from>
    <xdr:to>
      <xdr:col>6</xdr:col>
      <xdr:colOff>244575</xdr:colOff>
      <xdr:row>3</xdr:row>
      <xdr:rowOff>114302</xdr:rowOff>
    </xdr:to>
    <xdr:cxnSp macro="">
      <xdr:nvCxnSpPr>
        <xdr:cNvPr id="7" name="Connecteur droit 6"/>
        <xdr:cNvCxnSpPr/>
      </xdr:nvCxnSpPr>
      <xdr:spPr>
        <a:xfrm flipV="1">
          <a:off x="4543425" y="838200"/>
          <a:ext cx="216000" cy="47627"/>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695325</xdr:colOff>
      <xdr:row>11</xdr:row>
      <xdr:rowOff>47624</xdr:rowOff>
    </xdr:from>
    <xdr:ext cx="4953000" cy="357662"/>
    <xdr:sp macro="" textlink="">
      <xdr:nvSpPr>
        <xdr:cNvPr id="8" name="ZoneTexte 7"/>
        <xdr:cNvSpPr txBox="1"/>
      </xdr:nvSpPr>
      <xdr:spPr>
        <a:xfrm>
          <a:off x="695325" y="3400424"/>
          <a:ext cx="495300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Le vol a-t-il eu lieu au cours d'un vol ou cambriolage d'une résidence principale ou secondaire ou d'un autre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bien possédé ou loué par les ménages victimes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3</xdr:col>
      <xdr:colOff>85725</xdr:colOff>
      <xdr:row>13</xdr:row>
      <xdr:rowOff>38100</xdr:rowOff>
    </xdr:from>
    <xdr:to>
      <xdr:col>6</xdr:col>
      <xdr:colOff>552450</xdr:colOff>
      <xdr:row>19</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0.53211</cdr:x>
      <cdr:y>0.45433</cdr:y>
    </cdr:from>
    <cdr:to>
      <cdr:x>0.86404</cdr:x>
      <cdr:y>0.67433</cdr:y>
    </cdr:to>
    <cdr:sp macro="" textlink="">
      <cdr:nvSpPr>
        <cdr:cNvPr id="2" name="ZoneTexte 13"/>
        <cdr:cNvSpPr txBox="1"/>
      </cdr:nvSpPr>
      <cdr:spPr>
        <a:xfrm xmlns:a="http://schemas.openxmlformats.org/drawingml/2006/main">
          <a:off x="2209800" y="1012643"/>
          <a:ext cx="1378458" cy="4903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fr-FR" sz="900">
              <a:solidFill>
                <a:schemeClr val="tx1">
                  <a:lumMod val="65000"/>
                  <a:lumOff val="35000"/>
                </a:schemeClr>
              </a:solidFill>
              <a:latin typeface="Albany AMT" panose="020B0604020202020204" pitchFamily="34" charset="0"/>
              <a:cs typeface="Albany AMT" panose="020B0604020202020204" pitchFamily="34" charset="0"/>
            </a:rPr>
            <a:t>dans le quartier ou le village mais hors de la résidence</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principale</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0.49378</cdr:x>
      <cdr:y>0.52992</cdr:y>
    </cdr:from>
    <cdr:to>
      <cdr:x>0.5464</cdr:x>
      <cdr:y>0.53667</cdr:y>
    </cdr:to>
    <cdr:cxnSp macro="">
      <cdr:nvCxnSpPr>
        <cdr:cNvPr id="3" name="Connecteur droit 2"/>
        <cdr:cNvCxnSpPr/>
      </cdr:nvCxnSpPr>
      <cdr:spPr>
        <a:xfrm xmlns:a="http://schemas.openxmlformats.org/drawingml/2006/main">
          <a:off x="2050637" y="1181103"/>
          <a:ext cx="218526" cy="15044"/>
        </a:xfrm>
        <a:prstGeom xmlns:a="http://schemas.openxmlformats.org/drawingml/2006/main" prst="line">
          <a:avLst/>
        </a:prstGeom>
        <a:ln xmlns:a="http://schemas.openxmlformats.org/drawingml/2006/main">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57149</xdr:rowOff>
    </xdr:from>
    <xdr:to>
      <xdr:col>2</xdr:col>
      <xdr:colOff>581025</xdr:colOff>
      <xdr:row>4</xdr:row>
      <xdr:rowOff>166476</xdr:rowOff>
    </xdr:to>
    <xdr:sp macro="" textlink="">
      <xdr:nvSpPr>
        <xdr:cNvPr id="3" name="ZoneTexte 7"/>
        <xdr:cNvSpPr txBox="1"/>
      </xdr:nvSpPr>
      <xdr:spPr>
        <a:xfrm>
          <a:off x="0" y="514349"/>
          <a:ext cx="2105025" cy="49032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Le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vélo volé </a:t>
          </a:r>
          <a:r>
            <a:rPr lang="fr-FR" sz="900" b="1">
              <a:solidFill>
                <a:schemeClr val="tx1">
                  <a:lumMod val="65000"/>
                  <a:lumOff val="35000"/>
                </a:schemeClr>
              </a:solidFill>
              <a:latin typeface="Albany AMT" panose="020B0604020202020204" pitchFamily="34" charset="0"/>
              <a:cs typeface="Albany AMT" panose="020B0604020202020204" pitchFamily="34" charset="0"/>
            </a:rPr>
            <a:t>a-t-il été</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retrouvé </a:t>
          </a:r>
          <a:r>
            <a:rPr lang="fr-FR" sz="900" b="1">
              <a:solidFill>
                <a:schemeClr val="tx1">
                  <a:lumMod val="65000"/>
                  <a:lumOff val="35000"/>
                </a:schemeClr>
              </a:solidFill>
              <a:latin typeface="Albany AMT" panose="020B0604020202020204" pitchFamily="34" charset="0"/>
              <a:cs typeface="Albany AMT" panose="020B0604020202020204" pitchFamily="34" charset="0"/>
            </a:rPr>
            <a:t>? »</a:t>
          </a:r>
        </a:p>
        <a:p>
          <a:pPr algn="ctr"/>
          <a:r>
            <a:rPr lang="fr-FR" sz="900" b="0">
              <a:solidFill>
                <a:schemeClr val="tx1">
                  <a:lumMod val="65000"/>
                  <a:lumOff val="35000"/>
                </a:schemeClr>
              </a:solidFill>
              <a:latin typeface="Albany AMT" panose="020B0604020202020204" pitchFamily="34" charset="0"/>
              <a:cs typeface="Albany AMT" panose="020B0604020202020204" pitchFamily="34" charset="0"/>
            </a:rPr>
            <a:t>(en % des ménages victimes</a:t>
          </a:r>
          <a:r>
            <a:rPr lang="fr-FR" sz="900" b="0" baseline="0">
              <a:solidFill>
                <a:schemeClr val="tx1">
                  <a:lumMod val="65000"/>
                  <a:lumOff val="35000"/>
                </a:schemeClr>
              </a:solidFill>
              <a:latin typeface="Albany AMT" panose="020B0604020202020204" pitchFamily="34" charset="0"/>
              <a:cs typeface="Albany AMT" panose="020B0604020202020204" pitchFamily="34" charset="0"/>
            </a:rPr>
            <a:t> d'un </a:t>
          </a:r>
          <a:r>
            <a:rPr lang="fr-FR" sz="900" b="0">
              <a:solidFill>
                <a:schemeClr val="tx1">
                  <a:lumMod val="65000"/>
                  <a:lumOff val="35000"/>
                </a:schemeClr>
              </a:solidFill>
              <a:latin typeface="Albany AMT" panose="020B0604020202020204" pitchFamily="34" charset="0"/>
              <a:cs typeface="Albany AMT" panose="020B0604020202020204" pitchFamily="34" charset="0"/>
            </a:rPr>
            <a:t>vol effectif de vélo)</a:t>
          </a:r>
        </a:p>
      </xdr:txBody>
    </xdr:sp>
    <xdr:clientData/>
  </xdr:twoCellAnchor>
  <xdr:twoCellAnchor>
    <xdr:from>
      <xdr:col>0</xdr:col>
      <xdr:colOff>152400</xdr:colOff>
      <xdr:row>4</xdr:row>
      <xdr:rowOff>161926</xdr:rowOff>
    </xdr:from>
    <xdr:to>
      <xdr:col>2</xdr:col>
      <xdr:colOff>400050</xdr:colOff>
      <xdr:row>13</xdr:row>
      <xdr:rowOff>57150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3</xdr:row>
      <xdr:rowOff>95250</xdr:rowOff>
    </xdr:from>
    <xdr:to>
      <xdr:col>8</xdr:col>
      <xdr:colOff>171450</xdr:colOff>
      <xdr:row>13</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638175</xdr:colOff>
      <xdr:row>2</xdr:row>
      <xdr:rowOff>57150</xdr:rowOff>
    </xdr:from>
    <xdr:ext cx="4019550" cy="490327"/>
    <xdr:sp macro="" textlink="">
      <xdr:nvSpPr>
        <xdr:cNvPr id="10" name="ZoneTexte 9"/>
        <xdr:cNvSpPr txBox="1"/>
      </xdr:nvSpPr>
      <xdr:spPr>
        <a:xfrm>
          <a:off x="2162175" y="514350"/>
          <a:ext cx="4019550" cy="4903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900" b="1">
              <a:solidFill>
                <a:schemeClr val="tx1">
                  <a:lumMod val="65000"/>
                  <a:lumOff val="35000"/>
                </a:schemeClr>
              </a:solidFill>
              <a:latin typeface="Albany AMT" panose="020B0604020202020204" pitchFamily="34" charset="0"/>
              <a:cs typeface="Albany AMT" panose="020B0604020202020204" pitchFamily="34" charset="0"/>
            </a:rPr>
            <a:t>Dommages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(vols et/ou dégradations) </a:t>
          </a:r>
          <a:r>
            <a:rPr lang="fr-FR" sz="900" b="1">
              <a:solidFill>
                <a:schemeClr val="tx1">
                  <a:lumMod val="65000"/>
                  <a:lumOff val="35000"/>
                </a:schemeClr>
              </a:solidFill>
              <a:latin typeface="Albany AMT" panose="020B0604020202020204" pitchFamily="34" charset="0"/>
              <a:cs typeface="Albany AMT" panose="020B0604020202020204" pitchFamily="34" charset="0"/>
            </a:rPr>
            <a:t>subis par le vélo</a:t>
          </a:r>
        </a:p>
        <a:p>
          <a:pPr algn="ctr"/>
          <a:r>
            <a:rPr lang="fr-FR" sz="900" b="0">
              <a:solidFill>
                <a:schemeClr val="tx1">
                  <a:lumMod val="65000"/>
                  <a:lumOff val="35000"/>
                </a:schemeClr>
              </a:solidFill>
              <a:latin typeface="Albany AMT" panose="020B0604020202020204" pitchFamily="34" charset="0"/>
              <a:cs typeface="Albany AMT" panose="020B0604020202020204" pitchFamily="34" charset="0"/>
            </a:rPr>
            <a:t>(en %</a:t>
          </a:r>
          <a:r>
            <a:rPr lang="fr-FR" sz="900" b="0" baseline="0">
              <a:solidFill>
                <a:schemeClr val="tx1">
                  <a:lumMod val="65000"/>
                  <a:lumOff val="35000"/>
                </a:schemeClr>
              </a:solidFill>
              <a:latin typeface="Albany AMT" panose="020B0604020202020204" pitchFamily="34" charset="0"/>
              <a:cs typeface="Albany AMT" panose="020B0604020202020204" pitchFamily="34" charset="0"/>
            </a:rPr>
            <a:t> des </a:t>
          </a:r>
          <a:r>
            <a:rPr lang="fr-FR" sz="900" b="0">
              <a:solidFill>
                <a:schemeClr val="tx1">
                  <a:lumMod val="65000"/>
                  <a:lumOff val="35000"/>
                </a:schemeClr>
              </a:solidFill>
              <a:latin typeface="Albany AMT" panose="020B0604020202020204" pitchFamily="34" charset="0"/>
              <a:cs typeface="Albany AMT" panose="020B0604020202020204" pitchFamily="34" charset="0"/>
            </a:rPr>
            <a:t>ménages victimes d'une tentative de vol de vélo </a:t>
          </a:r>
        </a:p>
        <a:p>
          <a:pPr algn="ctr"/>
          <a:r>
            <a:rPr lang="fr-FR" sz="900" b="0">
              <a:solidFill>
                <a:schemeClr val="tx1">
                  <a:lumMod val="65000"/>
                  <a:lumOff val="35000"/>
                </a:schemeClr>
              </a:solidFill>
              <a:latin typeface="Albany AMT" panose="020B0604020202020204" pitchFamily="34" charset="0"/>
              <a:cs typeface="Albany AMT" panose="020B0604020202020204" pitchFamily="34" charset="0"/>
            </a:rPr>
            <a:t>ou d'un vol</a:t>
          </a:r>
          <a:r>
            <a:rPr lang="fr-FR" sz="900" b="0" baseline="0">
              <a:solidFill>
                <a:schemeClr val="tx1">
                  <a:lumMod val="65000"/>
                  <a:lumOff val="35000"/>
                </a:schemeClr>
              </a:solidFill>
              <a:latin typeface="Albany AMT" panose="020B0604020202020204" pitchFamily="34" charset="0"/>
              <a:cs typeface="Albany AMT" panose="020B0604020202020204" pitchFamily="34" charset="0"/>
            </a:rPr>
            <a:t> de vélo retrouvé après les faits</a:t>
          </a:r>
          <a:r>
            <a:rPr lang="fr-FR" sz="900" b="0">
              <a:solidFill>
                <a:schemeClr val="tx1">
                  <a:lumMod val="65000"/>
                  <a:lumOff val="35000"/>
                </a:schemeClr>
              </a:solidFill>
              <a:latin typeface="Albany AMT" panose="020B0604020202020204" pitchFamily="34" charset="0"/>
              <a:cs typeface="Albany AMT" panose="020B0604020202020204" pitchFamily="34" charset="0"/>
            </a:rPr>
            <a:t>)</a:t>
          </a:r>
        </a:p>
      </xdr:txBody>
    </xdr:sp>
    <xdr:clientData/>
  </xdr:oneCellAnchor>
  <xdr:twoCellAnchor>
    <xdr:from>
      <xdr:col>0</xdr:col>
      <xdr:colOff>0</xdr:colOff>
      <xdr:row>14</xdr:row>
      <xdr:rowOff>171450</xdr:rowOff>
    </xdr:from>
    <xdr:to>
      <xdr:col>8</xdr:col>
      <xdr:colOff>95250</xdr:colOff>
      <xdr:row>26</xdr:row>
      <xdr:rowOff>47625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114300</xdr:rowOff>
    </xdr:from>
    <xdr:to>
      <xdr:col>7</xdr:col>
      <xdr:colOff>685800</xdr:colOff>
      <xdr:row>37</xdr:row>
      <xdr:rowOff>161926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400049</xdr:colOff>
      <xdr:row>1</xdr:row>
      <xdr:rowOff>333375</xdr:rowOff>
    </xdr:from>
    <xdr:to>
      <xdr:col>7</xdr:col>
      <xdr:colOff>228600</xdr:colOff>
      <xdr:row>15</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428626</xdr:colOff>
      <xdr:row>3</xdr:row>
      <xdr:rowOff>66675</xdr:rowOff>
    </xdr:from>
    <xdr:to>
      <xdr:col>8</xdr:col>
      <xdr:colOff>57150</xdr:colOff>
      <xdr:row>12</xdr:row>
      <xdr:rowOff>142876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647700</xdr:colOff>
      <xdr:row>11</xdr:row>
      <xdr:rowOff>57151</xdr:rowOff>
    </xdr:from>
    <xdr:to>
      <xdr:col>8</xdr:col>
      <xdr:colOff>38100</xdr:colOff>
      <xdr:row>21</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133351</xdr:rowOff>
    </xdr:from>
    <xdr:to>
      <xdr:col>4</xdr:col>
      <xdr:colOff>180975</xdr:colOff>
      <xdr:row>24</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25</xdr:row>
      <xdr:rowOff>28574</xdr:rowOff>
    </xdr:from>
    <xdr:to>
      <xdr:col>3</xdr:col>
      <xdr:colOff>704849</xdr:colOff>
      <xdr:row>35</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657224</xdr:colOff>
      <xdr:row>25</xdr:row>
      <xdr:rowOff>19051</xdr:rowOff>
    </xdr:from>
    <xdr:to>
      <xdr:col>8</xdr:col>
      <xdr:colOff>19050</xdr:colOff>
      <xdr:row>34</xdr:row>
      <xdr:rowOff>19051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619124</xdr:colOff>
      <xdr:row>32</xdr:row>
      <xdr:rowOff>123825</xdr:rowOff>
    </xdr:from>
    <xdr:to>
      <xdr:col>8</xdr:col>
      <xdr:colOff>219075</xdr:colOff>
      <xdr:row>40</xdr:row>
      <xdr:rowOff>57149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85725</xdr:colOff>
      <xdr:row>3</xdr:row>
      <xdr:rowOff>133350</xdr:rowOff>
    </xdr:from>
    <xdr:to>
      <xdr:col>4</xdr:col>
      <xdr:colOff>123825</xdr:colOff>
      <xdr:row>4</xdr:row>
      <xdr:rowOff>180977</xdr:rowOff>
    </xdr:to>
    <xdr:sp macro="" textlink="">
      <xdr:nvSpPr>
        <xdr:cNvPr id="9" name="ZoneTexte 1"/>
        <xdr:cNvSpPr txBox="1"/>
      </xdr:nvSpPr>
      <xdr:spPr>
        <a:xfrm>
          <a:off x="85725" y="1028700"/>
          <a:ext cx="3095625"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Zone d'étude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et d'</a:t>
          </a:r>
          <a:r>
            <a:rPr lang="fr-FR" sz="900" b="1">
              <a:solidFill>
                <a:schemeClr val="tx1">
                  <a:lumMod val="65000"/>
                  <a:lumOff val="35000"/>
                </a:schemeClr>
              </a:solidFill>
              <a:latin typeface="Albany AMT" panose="020B0604020202020204" pitchFamily="34" charset="0"/>
              <a:cs typeface="Albany AMT" panose="020B0604020202020204" pitchFamily="34" charset="0"/>
            </a:rPr>
            <a:t>aménagement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du territoire (ZEAT)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609600</xdr:colOff>
      <xdr:row>19</xdr:row>
      <xdr:rowOff>38100</xdr:rowOff>
    </xdr:from>
    <xdr:to>
      <xdr:col>8</xdr:col>
      <xdr:colOff>28575</xdr:colOff>
      <xdr:row>24</xdr:row>
      <xdr:rowOff>38100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0.3893</cdr:x>
      <cdr:y>0.04928</cdr:y>
    </cdr:from>
    <cdr:to>
      <cdr:x>0.78274</cdr:x>
      <cdr:y>0.1635</cdr:y>
    </cdr:to>
    <cdr:sp macro="" textlink="">
      <cdr:nvSpPr>
        <cdr:cNvPr id="3" name="ZoneTexte 1"/>
        <cdr:cNvSpPr txBox="1"/>
      </cdr:nvSpPr>
      <cdr:spPr>
        <a:xfrm xmlns:a="http://schemas.openxmlformats.org/drawingml/2006/main">
          <a:off x="1638972" y="95756"/>
          <a:ext cx="1656402" cy="22194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0.26636</cdr:x>
      <cdr:y>0.08984</cdr:y>
    </cdr:from>
    <cdr:to>
      <cdr:x>0.66778</cdr:x>
      <cdr:y>0.2359</cdr:y>
    </cdr:to>
    <cdr:sp macro="" textlink="">
      <cdr:nvSpPr>
        <cdr:cNvPr id="2" name="ZoneTexte 1"/>
        <cdr:cNvSpPr txBox="1"/>
      </cdr:nvSpPr>
      <cdr:spPr>
        <a:xfrm xmlns:a="http://schemas.openxmlformats.org/drawingml/2006/main">
          <a:off x="855001" y="166865"/>
          <a:ext cx="1288527" cy="27128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Type de logement</a:t>
          </a:r>
        </a:p>
      </cdr:txBody>
    </cdr:sp>
  </cdr:relSizeAnchor>
</c:userShapes>
</file>

<file path=xl/drawings/drawing8.xml><?xml version="1.0" encoding="utf-8"?>
<c:userShapes xmlns:c="http://schemas.openxmlformats.org/drawingml/2006/chart">
  <cdr:relSizeAnchor xmlns:cdr="http://schemas.openxmlformats.org/drawingml/2006/chartDrawing">
    <cdr:from>
      <cdr:x>0.20552</cdr:x>
      <cdr:y>0.08579</cdr:y>
    </cdr:from>
    <cdr:to>
      <cdr:x>0.77914</cdr:x>
      <cdr:y>0.20001</cdr:y>
    </cdr:to>
    <cdr:sp macro="" textlink="">
      <cdr:nvSpPr>
        <cdr:cNvPr id="2" name="ZoneTexte 1"/>
        <cdr:cNvSpPr txBox="1"/>
      </cdr:nvSpPr>
      <cdr:spPr>
        <a:xfrm xmlns:a="http://schemas.openxmlformats.org/drawingml/2006/main">
          <a:off x="638178" y="196926"/>
          <a:ext cx="1781177" cy="26219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Type d'habitat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environnant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0.08917</cdr:x>
      <cdr:y>0.03632</cdr:y>
    </cdr:from>
    <cdr:to>
      <cdr:x>0.8971</cdr:x>
      <cdr:y>0.19278</cdr:y>
    </cdr:to>
    <cdr:sp macro="" textlink="">
      <cdr:nvSpPr>
        <cdr:cNvPr id="2" name="ZoneTexte 1"/>
        <cdr:cNvSpPr txBox="1"/>
      </cdr:nvSpPr>
      <cdr:spPr>
        <a:xfrm xmlns:a="http://schemas.openxmlformats.org/drawingml/2006/main">
          <a:off x="266700" y="60881"/>
          <a:ext cx="2416397" cy="26228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de la personne de référence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0.0572</cdr:y>
    </cdr:from>
    <cdr:to>
      <cdr:x>1</cdr:x>
      <cdr:y>0.17778</cdr:y>
    </cdr:to>
    <cdr:sp macro="" textlink="">
      <cdr:nvSpPr>
        <cdr:cNvPr id="2" name="ZoneTexte 1"/>
        <cdr:cNvSpPr txBox="1"/>
      </cdr:nvSpPr>
      <cdr:spPr>
        <a:xfrm xmlns:a="http://schemas.openxmlformats.org/drawingml/2006/main">
          <a:off x="0" y="98073"/>
          <a:ext cx="3181351" cy="20672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 de la personne de référence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0.21379</cdr:x>
      <cdr:y>0.08179</cdr:y>
    </cdr:from>
    <cdr:to>
      <cdr:x>0.79995</cdr:x>
      <cdr:y>0.21918</cdr:y>
    </cdr:to>
    <cdr:sp macro="" textlink="">
      <cdr:nvSpPr>
        <cdr:cNvPr id="2" name="ZoneTexte 1"/>
        <cdr:cNvSpPr txBox="1"/>
      </cdr:nvSpPr>
      <cdr:spPr>
        <a:xfrm xmlns:a="http://schemas.openxmlformats.org/drawingml/2006/main">
          <a:off x="731044" y="129319"/>
          <a:ext cx="2004360"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0.20074</cdr:x>
      <cdr:y>0.07783</cdr:y>
    </cdr:from>
    <cdr:to>
      <cdr:x>0.9</cdr:x>
      <cdr:y>0.27</cdr:y>
    </cdr:to>
    <cdr:sp macro="" textlink="">
      <cdr:nvSpPr>
        <cdr:cNvPr id="2" name="ZoneTexte 1"/>
        <cdr:cNvSpPr txBox="1"/>
      </cdr:nvSpPr>
      <cdr:spPr>
        <a:xfrm xmlns:a="http://schemas.openxmlformats.org/drawingml/2006/main">
          <a:off x="650096" y="74133"/>
          <a:ext cx="2264554" cy="18304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 de la</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ville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N32" sqref="N32"/>
    </sheetView>
  </sheetViews>
  <sheetFormatPr baseColWidth="10" defaultRowHeight="15"/>
  <cols>
    <col min="1" max="1" width="48.7109375" customWidth="1"/>
    <col min="2" max="2" width="8.7109375" customWidth="1"/>
    <col min="3" max="3" width="8" style="51" customWidth="1"/>
    <col min="4" max="7" width="8.7109375" customWidth="1"/>
  </cols>
  <sheetData>
    <row r="1" spans="1:7" ht="11.1" customHeight="1">
      <c r="A1" s="2"/>
      <c r="B1" s="2"/>
      <c r="C1" s="54"/>
      <c r="D1" s="2"/>
      <c r="E1" s="2"/>
      <c r="F1" s="2"/>
      <c r="G1" s="2"/>
    </row>
    <row r="2" spans="1:7" ht="27.95" customHeight="1">
      <c r="A2" s="86" t="s">
        <v>67</v>
      </c>
      <c r="B2" s="86"/>
      <c r="C2" s="86"/>
      <c r="D2" s="86"/>
      <c r="E2" s="86"/>
      <c r="F2" s="86"/>
      <c r="G2" s="86"/>
    </row>
    <row r="3" spans="1:7" ht="15" customHeight="1">
      <c r="A3" s="44"/>
      <c r="B3" s="64">
        <v>2006</v>
      </c>
      <c r="C3" s="64" t="s">
        <v>113</v>
      </c>
      <c r="D3" s="64">
        <v>2014</v>
      </c>
      <c r="E3" s="64">
        <v>2015</v>
      </c>
      <c r="F3" s="64">
        <v>2016</v>
      </c>
      <c r="G3" s="64">
        <v>2017</v>
      </c>
    </row>
    <row r="4" spans="1:7" ht="15" customHeight="1">
      <c r="A4" s="65" t="s">
        <v>68</v>
      </c>
      <c r="B4" s="66">
        <v>260533.4</v>
      </c>
      <c r="C4" s="66" t="s">
        <v>113</v>
      </c>
      <c r="D4" s="66">
        <v>300653.7</v>
      </c>
      <c r="E4" s="66">
        <v>293694.40000000002</v>
      </c>
      <c r="F4" s="66">
        <v>307653.3</v>
      </c>
      <c r="G4" s="66">
        <v>307816.59999999998</v>
      </c>
    </row>
    <row r="5" spans="1:7" ht="15" customHeight="1">
      <c r="A5" s="45" t="s">
        <v>84</v>
      </c>
      <c r="B5" s="57">
        <v>0.98591614853418397</v>
      </c>
      <c r="C5" s="57"/>
      <c r="D5" s="57">
        <v>1.0633678441733401</v>
      </c>
      <c r="E5" s="57">
        <v>1.0303077268975001</v>
      </c>
      <c r="F5" s="57">
        <v>1.0765649014352701</v>
      </c>
      <c r="G5" s="57">
        <v>1.06203304807887</v>
      </c>
    </row>
    <row r="6" spans="1:7" ht="15" customHeight="1">
      <c r="A6" s="67" t="s">
        <v>85</v>
      </c>
      <c r="B6" s="68">
        <v>1.7989716035075001</v>
      </c>
      <c r="C6" s="68"/>
      <c r="D6" s="69">
        <v>1.9830036942182001</v>
      </c>
      <c r="E6" s="69">
        <v>1.9505545903694199</v>
      </c>
      <c r="F6" s="69">
        <v>2.0148979689273498</v>
      </c>
      <c r="G6" s="70">
        <v>2.0006205618905799</v>
      </c>
    </row>
    <row r="7" spans="1:7" ht="15" customHeight="1">
      <c r="A7" s="47" t="s">
        <v>69</v>
      </c>
      <c r="B7" s="58">
        <v>272865.3</v>
      </c>
      <c r="C7" s="58" t="s">
        <v>113</v>
      </c>
      <c r="D7" s="59">
        <v>315616.5</v>
      </c>
      <c r="E7" s="59">
        <v>303381.7</v>
      </c>
      <c r="F7" s="59">
        <v>321141.59999999998</v>
      </c>
      <c r="G7" s="59">
        <v>329871.90000000002</v>
      </c>
    </row>
    <row r="8" spans="1:7" ht="15" customHeight="1">
      <c r="A8" s="67" t="s">
        <v>86</v>
      </c>
      <c r="B8" s="71">
        <v>10.325827922432399</v>
      </c>
      <c r="C8" s="71"/>
      <c r="D8" s="72">
        <v>11.1628906343257</v>
      </c>
      <c r="E8" s="72">
        <v>10.642916913271099</v>
      </c>
      <c r="F8" s="72">
        <v>11.2376423380072</v>
      </c>
      <c r="G8" s="72">
        <v>11.381285461296301</v>
      </c>
    </row>
    <row r="9" spans="1:7" ht="15" customHeight="1">
      <c r="A9" s="45" t="s">
        <v>87</v>
      </c>
      <c r="B9" s="60">
        <v>18.8412282756282</v>
      </c>
      <c r="C9" s="60"/>
      <c r="D9" s="61">
        <v>20.816929425988</v>
      </c>
      <c r="E9" s="61">
        <v>20.148922402642899</v>
      </c>
      <c r="F9" s="61">
        <v>21.032361998980001</v>
      </c>
      <c r="G9" s="61">
        <v>21.439665889686101</v>
      </c>
    </row>
    <row r="10" spans="1:7" ht="15" customHeight="1">
      <c r="A10" s="75" t="s">
        <v>70</v>
      </c>
      <c r="B10" s="73">
        <v>311518.09999999998</v>
      </c>
      <c r="C10" s="73" t="s">
        <v>113</v>
      </c>
      <c r="D10" s="73">
        <v>351601.3</v>
      </c>
      <c r="E10" s="73">
        <v>328104.5</v>
      </c>
      <c r="F10" s="73">
        <v>353837.9</v>
      </c>
      <c r="G10" s="73">
        <v>346482.2</v>
      </c>
    </row>
    <row r="11" spans="1:7" ht="15" customHeight="1">
      <c r="A11" s="45" t="s">
        <v>84</v>
      </c>
      <c r="B11" s="62">
        <v>1.17885355716652</v>
      </c>
      <c r="C11" s="62"/>
      <c r="D11" s="62">
        <v>1.24356199970114</v>
      </c>
      <c r="E11" s="62">
        <v>1.1510216115112899</v>
      </c>
      <c r="F11" s="62">
        <v>1.23817772777852</v>
      </c>
      <c r="G11" s="62">
        <v>1.19543763062509</v>
      </c>
    </row>
    <row r="12" spans="1:7" ht="15" customHeight="1">
      <c r="A12" s="67" t="s">
        <v>85</v>
      </c>
      <c r="B12" s="74">
        <v>2.1510187019345999</v>
      </c>
      <c r="C12" s="74"/>
      <c r="D12" s="74">
        <v>2.3190357437540898</v>
      </c>
      <c r="E12" s="74">
        <v>2.17908730502135</v>
      </c>
      <c r="F12" s="74">
        <v>2.3173723995143898</v>
      </c>
      <c r="G12" s="74">
        <v>2.2519234298900299</v>
      </c>
    </row>
    <row r="13" spans="1:7" ht="15" customHeight="1">
      <c r="A13" s="45" t="s">
        <v>119</v>
      </c>
      <c r="B13" s="62"/>
      <c r="C13" s="62"/>
      <c r="D13" s="62"/>
      <c r="E13" s="62"/>
      <c r="F13" s="62"/>
      <c r="G13" s="62" t="s">
        <v>122</v>
      </c>
    </row>
    <row r="14" spans="1:7" ht="15" customHeight="1">
      <c r="A14" s="67" t="s">
        <v>118</v>
      </c>
      <c r="B14" s="71">
        <f>B4/B10*100</f>
        <v>83.63347105673796</v>
      </c>
      <c r="C14" s="71"/>
      <c r="D14" s="71">
        <f t="shared" ref="D14:G14" si="0">D4/D10*100</f>
        <v>85.509837420965169</v>
      </c>
      <c r="E14" s="71">
        <f t="shared" si="0"/>
        <v>89.512457159228248</v>
      </c>
      <c r="F14" s="71">
        <f t="shared" si="0"/>
        <v>86.947525971638413</v>
      </c>
      <c r="G14" s="71">
        <f t="shared" si="0"/>
        <v>88.84052340928335</v>
      </c>
    </row>
    <row r="15" spans="1:7" ht="15" customHeight="1">
      <c r="A15" s="48" t="s">
        <v>71</v>
      </c>
      <c r="B15" s="63">
        <v>334230.2</v>
      </c>
      <c r="C15" s="63" t="s">
        <v>113</v>
      </c>
      <c r="D15" s="63">
        <v>404603.9</v>
      </c>
      <c r="E15" s="63">
        <v>349450.8</v>
      </c>
      <c r="F15" s="63">
        <v>386771.5</v>
      </c>
      <c r="G15" s="63">
        <v>402711.4</v>
      </c>
    </row>
    <row r="16" spans="1:7" ht="15" customHeight="1">
      <c r="A16" s="67" t="s">
        <v>86</v>
      </c>
      <c r="B16" s="71">
        <v>12.648011790726599</v>
      </c>
      <c r="C16" s="71"/>
      <c r="D16" s="71">
        <v>14.310243874834301</v>
      </c>
      <c r="E16" s="71">
        <v>12.259064504141501</v>
      </c>
      <c r="F16" s="71">
        <v>13.5342160079372</v>
      </c>
      <c r="G16" s="71">
        <v>13.894403863797701</v>
      </c>
    </row>
    <row r="17" spans="1:10" ht="15" customHeight="1">
      <c r="A17" s="45" t="s">
        <v>87</v>
      </c>
      <c r="B17" s="60">
        <v>23.078447478696798</v>
      </c>
      <c r="C17" s="60"/>
      <c r="D17" s="60">
        <v>26.6862183433994</v>
      </c>
      <c r="E17" s="60">
        <v>23.208575377952901</v>
      </c>
      <c r="F17" s="60">
        <v>25.330627358425399</v>
      </c>
      <c r="G17" s="60">
        <v>26.1737900862963</v>
      </c>
    </row>
    <row r="18" spans="1:10" ht="23.25" customHeight="1">
      <c r="A18" s="76" t="s">
        <v>121</v>
      </c>
      <c r="B18" s="60"/>
      <c r="C18" s="60"/>
      <c r="D18" s="60"/>
      <c r="E18" s="60"/>
      <c r="F18" s="60"/>
      <c r="G18" s="60"/>
    </row>
    <row r="19" spans="1:10" ht="27" customHeight="1">
      <c r="A19" s="88" t="s">
        <v>120</v>
      </c>
      <c r="B19" s="88"/>
      <c r="C19" s="88"/>
      <c r="D19" s="88"/>
      <c r="E19" s="88"/>
      <c r="F19" s="88"/>
      <c r="G19" s="88"/>
    </row>
    <row r="20" spans="1:10" ht="15" customHeight="1">
      <c r="A20" s="89" t="s">
        <v>88</v>
      </c>
      <c r="B20" s="89"/>
      <c r="C20" s="89"/>
      <c r="D20" s="89"/>
      <c r="E20" s="89"/>
      <c r="F20" s="89"/>
      <c r="G20" s="89"/>
    </row>
    <row r="21" spans="1:10" ht="15" customHeight="1">
      <c r="A21" s="46" t="s">
        <v>89</v>
      </c>
      <c r="B21" s="13"/>
      <c r="C21" s="77"/>
      <c r="D21" s="13"/>
      <c r="E21" s="13"/>
      <c r="F21" s="13"/>
      <c r="G21" s="13"/>
    </row>
    <row r="22" spans="1:10" ht="48" customHeight="1">
      <c r="A22" s="87" t="s">
        <v>116</v>
      </c>
      <c r="B22" s="87"/>
      <c r="C22" s="87"/>
      <c r="D22" s="87"/>
      <c r="E22" s="87"/>
      <c r="F22" s="87"/>
      <c r="G22" s="87"/>
    </row>
    <row r="23" spans="1:10" ht="34.5" customHeight="1">
      <c r="A23" s="14"/>
      <c r="B23" s="15"/>
      <c r="C23" s="78"/>
      <c r="D23" s="15"/>
      <c r="E23" s="15"/>
      <c r="F23" s="15"/>
      <c r="G23" s="15"/>
    </row>
    <row r="24" spans="1:10" ht="15" customHeight="1">
      <c r="A24" s="2"/>
      <c r="B24" s="2"/>
      <c r="C24" s="54"/>
      <c r="D24" s="2"/>
      <c r="E24" s="2"/>
      <c r="F24" s="2"/>
      <c r="G24" s="2"/>
      <c r="J24" s="16"/>
    </row>
    <row r="25" spans="1:10" ht="15" customHeight="1">
      <c r="A25" s="2"/>
      <c r="B25" s="2"/>
      <c r="C25" s="54"/>
      <c r="D25" s="2"/>
      <c r="E25" s="2"/>
      <c r="F25" s="2"/>
      <c r="G25" s="2"/>
    </row>
    <row r="26" spans="1:10" ht="15" customHeight="1">
      <c r="A26" s="2"/>
      <c r="B26" s="2"/>
      <c r="C26" s="54"/>
      <c r="D26" s="2"/>
      <c r="E26" s="2"/>
      <c r="F26" s="2"/>
      <c r="G26" s="2"/>
    </row>
    <row r="27" spans="1:10" ht="15" customHeight="1">
      <c r="A27" s="2"/>
      <c r="B27" s="2"/>
      <c r="C27" s="54"/>
      <c r="D27" s="2"/>
      <c r="E27" s="2"/>
      <c r="F27" s="2"/>
      <c r="G27" s="2"/>
    </row>
    <row r="28" spans="1:10" ht="15" customHeight="1">
      <c r="A28" s="2"/>
      <c r="B28" s="2"/>
      <c r="C28" s="54"/>
      <c r="D28" s="2"/>
      <c r="E28" s="2"/>
      <c r="F28" s="2"/>
      <c r="G28" s="2"/>
    </row>
    <row r="29" spans="1:10" ht="15" customHeight="1">
      <c r="A29" s="2"/>
      <c r="B29" s="2"/>
      <c r="C29" s="54"/>
      <c r="D29" s="2"/>
      <c r="E29" s="2"/>
      <c r="F29" s="2"/>
      <c r="G29" s="2"/>
    </row>
    <row r="30" spans="1:10" ht="15" customHeight="1">
      <c r="A30" s="2"/>
      <c r="B30" s="2"/>
      <c r="C30" s="54"/>
      <c r="D30" s="2"/>
      <c r="E30" s="2"/>
      <c r="F30" s="2"/>
      <c r="G30" s="2"/>
    </row>
    <row r="31" spans="1:10" ht="15" customHeight="1">
      <c r="A31" s="2"/>
      <c r="B31" s="2"/>
      <c r="C31" s="54"/>
      <c r="D31" s="2"/>
      <c r="E31" s="2"/>
      <c r="F31" s="2"/>
      <c r="G31" s="2"/>
    </row>
    <row r="32" spans="1:10" ht="15" customHeight="1">
      <c r="A32" s="2"/>
      <c r="B32" s="2"/>
      <c r="C32" s="54"/>
      <c r="D32" s="2"/>
      <c r="E32" s="2"/>
      <c r="F32" s="2"/>
      <c r="G32" s="2"/>
    </row>
    <row r="33" spans="1:18" ht="15" customHeight="1">
      <c r="A33" s="2"/>
      <c r="B33" s="2"/>
      <c r="C33" s="54"/>
      <c r="D33" s="2"/>
      <c r="E33" s="2"/>
      <c r="F33" s="2"/>
      <c r="G33" s="2"/>
    </row>
    <row r="34" spans="1:18" ht="15" customHeight="1">
      <c r="A34" s="2"/>
      <c r="B34" s="2"/>
      <c r="C34" s="54"/>
      <c r="D34" s="2"/>
      <c r="E34" s="2"/>
      <c r="F34" s="2"/>
      <c r="G34" s="2"/>
    </row>
    <row r="35" spans="1:18" ht="15" customHeight="1">
      <c r="A35" s="4"/>
      <c r="B35" s="2"/>
      <c r="C35" s="54"/>
      <c r="D35" s="2"/>
      <c r="E35" s="2"/>
      <c r="F35" s="2"/>
      <c r="G35" s="2"/>
    </row>
    <row r="36" spans="1:18" ht="15" customHeight="1">
      <c r="A36" s="4"/>
      <c r="B36" s="2"/>
      <c r="C36" s="54"/>
      <c r="D36" s="2"/>
      <c r="E36" s="2"/>
      <c r="F36" s="2"/>
      <c r="G36" s="2"/>
    </row>
    <row r="37" spans="1:18" ht="15" customHeight="1">
      <c r="A37" s="4"/>
      <c r="B37" s="2"/>
      <c r="C37" s="54"/>
      <c r="D37" s="2"/>
      <c r="E37" s="2"/>
      <c r="F37" s="2"/>
      <c r="G37" s="2"/>
    </row>
    <row r="38" spans="1:18" ht="15" customHeight="1">
      <c r="A38" s="4"/>
      <c r="B38" s="2"/>
      <c r="C38" s="54"/>
      <c r="D38" s="2"/>
      <c r="E38" s="2"/>
      <c r="F38" s="2"/>
      <c r="G38" s="2"/>
    </row>
    <row r="39" spans="1:18" ht="12" customHeight="1">
      <c r="A39" s="49" t="s">
        <v>90</v>
      </c>
      <c r="B39" s="18"/>
      <c r="C39" s="79"/>
      <c r="D39" s="18"/>
      <c r="E39" s="18"/>
      <c r="F39" s="18"/>
      <c r="G39" s="18"/>
    </row>
    <row r="40" spans="1:18" ht="12" customHeight="1">
      <c r="A40" s="50" t="s">
        <v>91</v>
      </c>
      <c r="B40" s="19"/>
      <c r="C40" s="80"/>
      <c r="D40" s="19"/>
      <c r="E40" s="19"/>
      <c r="F40" s="19"/>
      <c r="G40" s="19"/>
    </row>
    <row r="43" spans="1:18" s="1" customFormat="1">
      <c r="A43" s="97" t="s">
        <v>131</v>
      </c>
      <c r="B43" s="98"/>
      <c r="C43" s="99"/>
      <c r="D43" s="98"/>
      <c r="E43" s="98"/>
      <c r="F43" s="98"/>
      <c r="G43" s="98"/>
      <c r="H43" s="98"/>
      <c r="I43" s="98"/>
      <c r="J43" s="98"/>
      <c r="K43" s="98"/>
      <c r="L43" s="98"/>
      <c r="M43" s="98"/>
      <c r="P43" s="84"/>
      <c r="Q43" s="85"/>
      <c r="R43" s="85"/>
    </row>
    <row r="44" spans="1:18" s="1" customFormat="1">
      <c r="A44" s="99"/>
      <c r="B44" s="104">
        <v>2006</v>
      </c>
      <c r="C44" s="104">
        <v>2007</v>
      </c>
      <c r="D44" s="104">
        <v>2008</v>
      </c>
      <c r="E44" s="104">
        <v>2009</v>
      </c>
      <c r="F44" s="104">
        <v>2010</v>
      </c>
      <c r="G44" s="104">
        <v>2011</v>
      </c>
      <c r="H44" s="104">
        <v>2012</v>
      </c>
      <c r="I44" s="104">
        <v>2013</v>
      </c>
      <c r="J44" s="104">
        <v>2014</v>
      </c>
      <c r="K44" s="104">
        <v>2015</v>
      </c>
      <c r="L44" s="104">
        <v>2016</v>
      </c>
      <c r="M44" s="104">
        <v>2017</v>
      </c>
      <c r="P44" s="84"/>
      <c r="Q44" s="85"/>
      <c r="R44" s="85"/>
    </row>
    <row r="45" spans="1:18" s="1" customFormat="1" ht="15" customHeight="1">
      <c r="A45" s="106" t="s">
        <v>69</v>
      </c>
      <c r="B45" s="100">
        <v>273000</v>
      </c>
      <c r="C45" s="101">
        <v>290000</v>
      </c>
      <c r="D45" s="100">
        <v>275000</v>
      </c>
      <c r="E45" s="100">
        <v>304000</v>
      </c>
      <c r="F45" s="100">
        <v>272000</v>
      </c>
      <c r="G45" s="100">
        <v>267000</v>
      </c>
      <c r="H45" s="100">
        <v>280000</v>
      </c>
      <c r="I45" s="100">
        <v>331000</v>
      </c>
      <c r="J45" s="100">
        <v>316000</v>
      </c>
      <c r="K45" s="100">
        <v>303000</v>
      </c>
      <c r="L45" s="100">
        <v>321000</v>
      </c>
      <c r="M45" s="100">
        <v>330000</v>
      </c>
      <c r="P45" s="84"/>
      <c r="Q45" s="85"/>
      <c r="R45" s="85"/>
    </row>
    <row r="46" spans="1:18" s="1" customFormat="1" ht="15" customHeight="1">
      <c r="A46" s="106" t="s">
        <v>31</v>
      </c>
      <c r="B46" s="100">
        <v>61000</v>
      </c>
      <c r="C46" s="101">
        <v>49000</v>
      </c>
      <c r="D46" s="100">
        <v>58000</v>
      </c>
      <c r="E46" s="100">
        <v>43000</v>
      </c>
      <c r="F46" s="100">
        <v>46000</v>
      </c>
      <c r="G46" s="100">
        <v>47000</v>
      </c>
      <c r="H46" s="100">
        <v>34000</v>
      </c>
      <c r="I46" s="100">
        <v>70000</v>
      </c>
      <c r="J46" s="100">
        <v>89000</v>
      </c>
      <c r="K46" s="100">
        <v>46000</v>
      </c>
      <c r="L46" s="100">
        <v>66000</v>
      </c>
      <c r="M46" s="100">
        <v>73000</v>
      </c>
      <c r="P46" s="84"/>
      <c r="Q46" s="85"/>
      <c r="R46" s="85"/>
    </row>
    <row r="47" spans="1:18" s="1" customFormat="1">
      <c r="A47" s="107" t="s">
        <v>72</v>
      </c>
      <c r="B47" s="100">
        <v>261000</v>
      </c>
      <c r="C47" s="101">
        <v>278000</v>
      </c>
      <c r="D47" s="100">
        <v>248000</v>
      </c>
      <c r="E47" s="100">
        <v>294000</v>
      </c>
      <c r="F47" s="100">
        <v>254000</v>
      </c>
      <c r="G47" s="100">
        <v>263000</v>
      </c>
      <c r="H47" s="100">
        <v>251000</v>
      </c>
      <c r="I47" s="100">
        <v>297000</v>
      </c>
      <c r="J47" s="100">
        <v>301000</v>
      </c>
      <c r="K47" s="100">
        <v>294000</v>
      </c>
      <c r="L47" s="100">
        <v>308000</v>
      </c>
      <c r="M47" s="100">
        <v>308000</v>
      </c>
      <c r="P47" s="84"/>
      <c r="Q47" s="85"/>
      <c r="R47" s="85"/>
    </row>
    <row r="48" spans="1:18" s="1" customFormat="1">
      <c r="A48" s="107" t="s">
        <v>114</v>
      </c>
      <c r="B48" s="100">
        <v>334000</v>
      </c>
      <c r="C48" s="101">
        <v>339000</v>
      </c>
      <c r="D48" s="100">
        <v>333000</v>
      </c>
      <c r="E48" s="100">
        <v>348000</v>
      </c>
      <c r="F48" s="100">
        <v>318000</v>
      </c>
      <c r="G48" s="100">
        <v>314000</v>
      </c>
      <c r="H48" s="100">
        <v>314000</v>
      </c>
      <c r="I48" s="100">
        <v>401000</v>
      </c>
      <c r="J48" s="100">
        <v>405000</v>
      </c>
      <c r="K48" s="100">
        <v>349000</v>
      </c>
      <c r="L48" s="100">
        <v>387000</v>
      </c>
      <c r="M48" s="100">
        <v>403000</v>
      </c>
      <c r="P48" s="84"/>
      <c r="Q48" s="85"/>
      <c r="R48" s="85"/>
    </row>
    <row r="49" spans="1:13">
      <c r="A49" s="108" t="s">
        <v>115</v>
      </c>
      <c r="B49" s="102">
        <v>2.1510187019345999</v>
      </c>
      <c r="C49" s="103">
        <v>2.1523656879637998</v>
      </c>
      <c r="D49" s="102">
        <v>1.83688099676857</v>
      </c>
      <c r="E49" s="102">
        <v>2.1559044444564899</v>
      </c>
      <c r="F49" s="102">
        <v>1.9048901533752201</v>
      </c>
      <c r="G49" s="102">
        <v>2.0403028246224899</v>
      </c>
      <c r="H49" s="102">
        <v>1.86138049836801</v>
      </c>
      <c r="I49" s="102">
        <v>2.2324628408628202</v>
      </c>
      <c r="J49" s="102">
        <v>2.3190357437540898</v>
      </c>
      <c r="K49" s="102">
        <v>2.17908730502135</v>
      </c>
      <c r="L49" s="102">
        <v>2.3173723995143898</v>
      </c>
      <c r="M49" s="102">
        <v>2.2519234298900299</v>
      </c>
    </row>
  </sheetData>
  <mergeCells count="4">
    <mergeCell ref="A2:G2"/>
    <mergeCell ref="A22:G22"/>
    <mergeCell ref="A19:G19"/>
    <mergeCell ref="A20: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Normal="100" workbookViewId="0">
      <selection activeCell="A37" sqref="A37"/>
    </sheetView>
  </sheetViews>
  <sheetFormatPr baseColWidth="10" defaultRowHeight="15"/>
  <cols>
    <col min="1" max="7" width="11.28515625" customWidth="1"/>
    <col min="8" max="8" width="12" customWidth="1"/>
    <col min="13" max="13" width="12.7109375" bestFit="1" customWidth="1"/>
  </cols>
  <sheetData>
    <row r="1" spans="1:8" ht="11.1" customHeight="1">
      <c r="A1" s="2"/>
      <c r="B1" s="2"/>
      <c r="C1" s="2"/>
      <c r="D1" s="2"/>
      <c r="E1" s="2"/>
      <c r="F1" s="2"/>
      <c r="G1" s="2"/>
      <c r="H1" s="2"/>
    </row>
    <row r="2" spans="1:8" ht="27.95" customHeight="1">
      <c r="A2" s="91" t="s">
        <v>104</v>
      </c>
      <c r="B2" s="91"/>
      <c r="C2" s="91"/>
      <c r="D2" s="91"/>
      <c r="E2" s="91"/>
      <c r="F2" s="91"/>
      <c r="G2" s="91"/>
      <c r="H2" s="91"/>
    </row>
    <row r="3" spans="1:8" ht="22.5" customHeight="1">
      <c r="A3" s="20"/>
      <c r="B3" s="20"/>
      <c r="C3" s="20"/>
      <c r="D3" s="20"/>
      <c r="E3" s="20"/>
      <c r="F3" s="20"/>
      <c r="G3" s="20"/>
      <c r="H3" s="20"/>
    </row>
    <row r="4" spans="1:8" ht="18.75" customHeight="1">
      <c r="A4" s="5"/>
      <c r="B4" s="5"/>
      <c r="C4" s="5"/>
      <c r="D4" s="5"/>
      <c r="E4" s="5"/>
      <c r="F4" s="5"/>
      <c r="G4" s="5"/>
      <c r="H4" s="2"/>
    </row>
    <row r="5" spans="1:8">
      <c r="A5" s="2"/>
      <c r="B5" s="2"/>
      <c r="C5" s="2"/>
      <c r="D5" s="2"/>
      <c r="E5" s="2"/>
      <c r="F5" s="2"/>
      <c r="G5" s="2"/>
      <c r="H5" s="2"/>
    </row>
    <row r="6" spans="1:8">
      <c r="A6" s="2"/>
      <c r="B6" s="2"/>
      <c r="C6" s="2"/>
      <c r="D6" s="2"/>
      <c r="E6" s="2"/>
      <c r="F6" s="2"/>
      <c r="G6" s="2"/>
      <c r="H6" s="2"/>
    </row>
    <row r="7" spans="1:8">
      <c r="A7" s="2"/>
      <c r="B7" s="2"/>
      <c r="C7" s="2"/>
      <c r="D7" s="2"/>
      <c r="E7" s="2"/>
      <c r="F7" s="2"/>
      <c r="G7" s="2"/>
      <c r="H7" s="2"/>
    </row>
    <row r="8" spans="1:8" ht="27" customHeight="1">
      <c r="A8" s="90"/>
      <c r="B8" s="90"/>
      <c r="C8" s="90"/>
      <c r="D8" s="90"/>
      <c r="E8" s="90"/>
      <c r="F8" s="90"/>
      <c r="G8" s="90"/>
      <c r="H8" s="90"/>
    </row>
    <row r="9" spans="1:8" ht="45" customHeight="1">
      <c r="A9" s="92" t="s">
        <v>107</v>
      </c>
      <c r="B9" s="92"/>
      <c r="C9" s="92"/>
      <c r="D9" s="92"/>
      <c r="E9" s="92"/>
      <c r="F9" s="92"/>
      <c r="G9" s="92"/>
      <c r="H9" s="92"/>
    </row>
    <row r="10" spans="1:8">
      <c r="A10" s="90"/>
      <c r="B10" s="90"/>
      <c r="C10" s="90"/>
      <c r="D10" s="90"/>
      <c r="E10" s="90"/>
      <c r="F10" s="90"/>
      <c r="G10" s="90"/>
      <c r="H10" s="90"/>
    </row>
    <row r="11" spans="1:8" ht="30" customHeight="1">
      <c r="A11" s="91" t="s">
        <v>105</v>
      </c>
      <c r="B11" s="91"/>
      <c r="C11" s="91"/>
      <c r="D11" s="91"/>
      <c r="E11" s="91"/>
      <c r="F11" s="91"/>
      <c r="G11" s="91"/>
      <c r="H11" s="91"/>
    </row>
    <row r="12" spans="1:8">
      <c r="A12" s="2"/>
      <c r="B12" s="2"/>
      <c r="C12" s="2"/>
      <c r="D12" s="2"/>
      <c r="E12" s="2"/>
      <c r="F12" s="2"/>
      <c r="G12" s="2"/>
      <c r="H12" s="2"/>
    </row>
    <row r="13" spans="1:8">
      <c r="A13" s="2"/>
      <c r="B13" s="2"/>
      <c r="C13" s="2"/>
      <c r="D13" s="2"/>
      <c r="E13" s="2"/>
      <c r="F13" s="2"/>
      <c r="G13" s="2"/>
      <c r="H13" s="2"/>
    </row>
    <row r="14" spans="1:8">
      <c r="A14" s="2"/>
      <c r="B14" s="2"/>
      <c r="C14" s="2"/>
      <c r="D14" s="2"/>
      <c r="E14" s="2"/>
      <c r="F14" s="2"/>
      <c r="G14" s="2"/>
      <c r="H14" s="2"/>
    </row>
    <row r="15" spans="1:8" ht="12.75" customHeight="1">
      <c r="A15" s="2"/>
      <c r="B15" s="2"/>
      <c r="C15" s="2"/>
      <c r="D15" s="2"/>
      <c r="E15" s="2"/>
      <c r="F15" s="2"/>
      <c r="G15" s="2"/>
      <c r="H15" s="2"/>
    </row>
    <row r="16" spans="1:8">
      <c r="A16" s="2"/>
      <c r="B16" s="2"/>
      <c r="C16" s="2"/>
      <c r="D16" s="2"/>
      <c r="E16" s="2"/>
      <c r="F16" s="2"/>
      <c r="G16" s="2"/>
      <c r="H16" s="2"/>
    </row>
    <row r="17" spans="1:8">
      <c r="A17" s="90"/>
      <c r="B17" s="90"/>
      <c r="C17" s="90"/>
      <c r="D17" s="90"/>
      <c r="E17" s="90"/>
      <c r="F17" s="90"/>
      <c r="G17" s="90"/>
      <c r="H17" s="90"/>
    </row>
    <row r="18" spans="1:8">
      <c r="A18" s="21"/>
      <c r="B18" s="21"/>
      <c r="C18" s="21"/>
      <c r="D18" s="21"/>
      <c r="E18" s="21"/>
      <c r="F18" s="21"/>
      <c r="G18" s="21"/>
      <c r="H18" s="21"/>
    </row>
    <row r="19" spans="1:8" ht="24.75" customHeight="1">
      <c r="A19" s="90"/>
      <c r="B19" s="90"/>
      <c r="C19" s="90"/>
      <c r="D19" s="90"/>
      <c r="E19" s="90"/>
      <c r="F19" s="90"/>
      <c r="G19" s="90"/>
      <c r="H19" s="90"/>
    </row>
    <row r="20" spans="1:8" ht="51.75" customHeight="1">
      <c r="A20" s="92" t="s">
        <v>108</v>
      </c>
      <c r="B20" s="92"/>
      <c r="C20" s="92"/>
      <c r="D20" s="92"/>
      <c r="E20" s="92"/>
      <c r="F20" s="92"/>
      <c r="G20" s="92"/>
      <c r="H20" s="92"/>
    </row>
    <row r="21" spans="1:8" ht="29.25" customHeight="1">
      <c r="A21" s="93" t="s">
        <v>106</v>
      </c>
      <c r="B21" s="93"/>
      <c r="C21" s="93"/>
      <c r="D21" s="93"/>
      <c r="E21" s="93"/>
      <c r="F21" s="93"/>
      <c r="G21" s="93"/>
      <c r="H21" s="93"/>
    </row>
    <row r="22" spans="1:8">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c r="A25" s="2"/>
      <c r="B25" s="2"/>
      <c r="C25" s="2"/>
      <c r="D25" s="2"/>
      <c r="E25" s="2"/>
      <c r="F25" s="2"/>
      <c r="G25" s="2"/>
      <c r="H25" s="2"/>
    </row>
    <row r="26" spans="1:8">
      <c r="A26" s="2"/>
      <c r="B26" s="2"/>
      <c r="C26" s="2"/>
      <c r="D26" s="2"/>
      <c r="E26" s="2"/>
      <c r="F26" s="2"/>
      <c r="G26" s="2"/>
      <c r="H26" s="2"/>
    </row>
    <row r="27" spans="1:8" ht="22.5" customHeight="1">
      <c r="A27" s="94"/>
      <c r="B27" s="94"/>
      <c r="C27" s="94"/>
      <c r="D27" s="94"/>
      <c r="E27" s="94"/>
      <c r="F27" s="94"/>
      <c r="G27" s="94"/>
      <c r="H27" s="94"/>
    </row>
    <row r="28" spans="1:8" ht="11.25" customHeight="1">
      <c r="A28" s="17"/>
      <c r="B28" s="2"/>
      <c r="C28" s="2"/>
      <c r="D28" s="2"/>
      <c r="E28" s="2"/>
      <c r="F28" s="2"/>
      <c r="G28" s="2"/>
      <c r="H28" s="2"/>
    </row>
    <row r="29" spans="1:8" ht="24" customHeight="1">
      <c r="A29" s="95" t="s">
        <v>109</v>
      </c>
      <c r="B29" s="95"/>
      <c r="C29" s="95"/>
      <c r="D29" s="95"/>
      <c r="E29" s="95"/>
      <c r="F29" s="95"/>
      <c r="G29" s="95"/>
      <c r="H29" s="95"/>
    </row>
    <row r="30" spans="1:8" ht="12" customHeight="1">
      <c r="A30" s="2"/>
      <c r="B30" s="2"/>
      <c r="C30" s="2"/>
      <c r="D30" s="2"/>
      <c r="E30" s="2"/>
      <c r="F30" s="2"/>
      <c r="G30" s="2"/>
      <c r="H30" s="2"/>
    </row>
    <row r="31" spans="1:8" ht="12.75" customHeight="1">
      <c r="A31" s="49" t="s">
        <v>124</v>
      </c>
      <c r="B31" s="2"/>
      <c r="C31" s="2"/>
      <c r="D31" s="2"/>
      <c r="E31" s="2"/>
      <c r="F31" s="2"/>
      <c r="G31" s="2"/>
      <c r="H31" s="2"/>
    </row>
    <row r="32" spans="1:8" ht="11.25" customHeight="1">
      <c r="A32" s="50" t="s">
        <v>92</v>
      </c>
      <c r="B32" s="2"/>
      <c r="C32" s="2"/>
      <c r="D32" s="2"/>
      <c r="E32" s="2"/>
      <c r="F32" s="2"/>
      <c r="G32" s="2"/>
      <c r="H32" s="2"/>
    </row>
    <row r="33" spans="1:13">
      <c r="A33" s="1"/>
      <c r="B33" s="1"/>
    </row>
    <row r="34" spans="1:13">
      <c r="A34" s="1"/>
      <c r="B34" s="1"/>
    </row>
    <row r="35" spans="1:13">
      <c r="A35" s="97" t="s">
        <v>131</v>
      </c>
      <c r="B35" s="109"/>
      <c r="C35" s="109"/>
      <c r="D35" s="109"/>
      <c r="E35" s="109"/>
      <c r="F35" s="22"/>
    </row>
    <row r="36" spans="1:13">
      <c r="A36" s="109"/>
      <c r="B36" s="110"/>
      <c r="C36" s="109"/>
      <c r="D36" s="109"/>
      <c r="E36" s="109"/>
      <c r="F36" s="22"/>
    </row>
    <row r="37" spans="1:13">
      <c r="A37" s="111" t="s">
        <v>32</v>
      </c>
      <c r="B37" s="110"/>
      <c r="C37" s="109"/>
      <c r="D37" s="109"/>
      <c r="E37" s="109"/>
      <c r="F37" s="22"/>
    </row>
    <row r="38" spans="1:13">
      <c r="A38" s="111"/>
      <c r="B38" s="124" t="s">
        <v>33</v>
      </c>
      <c r="C38" s="111"/>
      <c r="D38" s="111"/>
      <c r="E38" s="111"/>
      <c r="F38" s="56"/>
      <c r="G38" s="1"/>
      <c r="H38" s="1"/>
    </row>
    <row r="39" spans="1:13">
      <c r="A39" s="112"/>
      <c r="B39" s="123"/>
      <c r="C39" s="113"/>
      <c r="D39" s="113"/>
      <c r="E39" s="113"/>
      <c r="F39" s="23"/>
      <c r="G39" s="22"/>
      <c r="H39" s="22"/>
      <c r="I39" s="22"/>
      <c r="J39" s="22"/>
      <c r="K39" s="22"/>
      <c r="L39" s="22"/>
      <c r="M39" s="22"/>
    </row>
    <row r="40" spans="1:13" ht="45">
      <c r="A40" s="112" t="s">
        <v>35</v>
      </c>
      <c r="B40" s="122">
        <v>27.04</v>
      </c>
      <c r="C40" s="113"/>
      <c r="D40" s="113"/>
      <c r="E40" s="98"/>
      <c r="F40" s="83"/>
      <c r="G40" s="22"/>
      <c r="H40" s="22"/>
      <c r="I40" s="22"/>
      <c r="J40" s="22"/>
      <c r="K40" s="22"/>
      <c r="L40" s="22"/>
      <c r="M40" s="22"/>
    </row>
    <row r="41" spans="1:13">
      <c r="A41" s="98" t="s">
        <v>30</v>
      </c>
      <c r="B41" s="122">
        <f>100-B40-B42-B43</f>
        <v>1.0000000000005116E-2</v>
      </c>
      <c r="C41" s="113"/>
      <c r="D41" s="113"/>
      <c r="E41" s="98"/>
      <c r="F41" s="83"/>
      <c r="G41" s="1"/>
      <c r="H41" s="1"/>
      <c r="J41" s="22"/>
      <c r="K41" s="22"/>
      <c r="L41" s="22"/>
      <c r="M41" s="22"/>
    </row>
    <row r="42" spans="1:13" ht="45">
      <c r="A42" s="112" t="s">
        <v>34</v>
      </c>
      <c r="B42" s="122">
        <v>48.79</v>
      </c>
      <c r="C42" s="113" t="s">
        <v>80</v>
      </c>
      <c r="D42" s="113"/>
      <c r="E42" s="98"/>
      <c r="F42" s="83"/>
      <c r="G42" s="1"/>
      <c r="H42" s="1"/>
      <c r="J42" s="22"/>
      <c r="K42" s="22"/>
      <c r="L42" s="22"/>
      <c r="M42" s="22"/>
    </row>
    <row r="43" spans="1:13">
      <c r="A43" s="98"/>
      <c r="B43" s="122">
        <f>72.95-B42</f>
        <v>24.160000000000004</v>
      </c>
      <c r="C43" s="113" t="s">
        <v>81</v>
      </c>
      <c r="D43" s="113"/>
      <c r="E43" s="98"/>
      <c r="F43" s="3"/>
      <c r="G43" s="1"/>
      <c r="H43" s="1"/>
      <c r="J43" s="22"/>
      <c r="K43" s="22"/>
      <c r="L43" s="22"/>
      <c r="M43" s="22"/>
    </row>
    <row r="44" spans="1:13">
      <c r="A44" s="97"/>
      <c r="B44" s="113"/>
      <c r="C44" s="98"/>
      <c r="D44" s="98"/>
      <c r="E44" s="98"/>
      <c r="F44" s="1"/>
      <c r="G44" s="1"/>
      <c r="H44" s="1"/>
      <c r="J44" s="22"/>
      <c r="K44" s="22"/>
      <c r="L44" s="22"/>
      <c r="M44" s="22"/>
    </row>
    <row r="45" spans="1:13">
      <c r="A45" s="98"/>
      <c r="B45" s="113"/>
      <c r="C45" s="98"/>
      <c r="D45" s="98"/>
      <c r="E45" s="98"/>
      <c r="F45" s="1"/>
      <c r="J45" s="22"/>
      <c r="K45" s="22"/>
      <c r="L45" s="22"/>
      <c r="M45" s="22"/>
    </row>
    <row r="46" spans="1:13">
      <c r="A46" s="109"/>
      <c r="B46" s="125" t="s">
        <v>33</v>
      </c>
      <c r="C46" s="111"/>
      <c r="D46" s="111"/>
      <c r="E46" s="98"/>
      <c r="F46" s="56"/>
      <c r="G46" s="1"/>
    </row>
    <row r="47" spans="1:13">
      <c r="A47" s="112" t="s">
        <v>36</v>
      </c>
      <c r="B47" s="122">
        <v>48.98</v>
      </c>
      <c r="C47" s="113"/>
      <c r="D47" s="113"/>
      <c r="E47" s="98"/>
      <c r="F47" s="3"/>
      <c r="G47" s="1"/>
    </row>
    <row r="48" spans="1:13">
      <c r="A48" s="112" t="s">
        <v>93</v>
      </c>
      <c r="B48" s="122">
        <v>32.340000000000003</v>
      </c>
      <c r="C48" s="113"/>
      <c r="D48" s="113"/>
      <c r="E48" s="98"/>
      <c r="F48" s="3"/>
      <c r="G48" s="1"/>
      <c r="J48" s="22"/>
      <c r="K48" s="22"/>
      <c r="L48" s="22"/>
      <c r="M48" s="22"/>
    </row>
    <row r="49" spans="1:13" ht="30">
      <c r="A49" s="112" t="s">
        <v>30</v>
      </c>
      <c r="B49" s="126">
        <f>100-B47-B48</f>
        <v>18.68</v>
      </c>
      <c r="C49" s="115"/>
      <c r="D49" s="115"/>
      <c r="E49" s="98"/>
      <c r="F49" s="24"/>
      <c r="G49" s="1"/>
      <c r="J49" s="22"/>
      <c r="K49" s="22"/>
      <c r="L49" s="22"/>
      <c r="M49" s="22"/>
    </row>
    <row r="50" spans="1:13">
      <c r="A50" s="112"/>
      <c r="B50" s="115"/>
      <c r="C50" s="115"/>
      <c r="D50" s="115"/>
      <c r="E50" s="115"/>
      <c r="F50" s="24"/>
    </row>
    <row r="51" spans="1:13">
      <c r="A51" s="109"/>
      <c r="B51" s="124" t="s">
        <v>33</v>
      </c>
      <c r="C51" s="105"/>
      <c r="D51" s="105"/>
      <c r="E51" s="111"/>
      <c r="F51" s="56"/>
    </row>
    <row r="52" spans="1:13" ht="37.5" customHeight="1">
      <c r="A52" s="112" t="s">
        <v>37</v>
      </c>
      <c r="B52" s="122">
        <v>17.37</v>
      </c>
      <c r="C52" s="113"/>
      <c r="D52" s="113"/>
      <c r="E52" s="114"/>
      <c r="F52" s="3"/>
    </row>
    <row r="53" spans="1:13" ht="30">
      <c r="A53" s="112" t="s">
        <v>38</v>
      </c>
      <c r="B53" s="122">
        <v>27.23</v>
      </c>
      <c r="C53" s="113"/>
      <c r="D53" s="113"/>
      <c r="E53" s="114"/>
      <c r="F53" s="3"/>
    </row>
    <row r="54" spans="1:13" ht="30">
      <c r="A54" s="112" t="s">
        <v>39</v>
      </c>
      <c r="B54" s="122">
        <v>31.66</v>
      </c>
      <c r="C54" s="113"/>
      <c r="D54" s="113"/>
      <c r="E54" s="114"/>
      <c r="F54" s="3"/>
    </row>
    <row r="55" spans="1:13" ht="35.25" customHeight="1">
      <c r="A55" s="112" t="s">
        <v>40</v>
      </c>
      <c r="B55" s="122">
        <v>23.75</v>
      </c>
      <c r="C55" s="113"/>
      <c r="D55" s="113"/>
      <c r="E55" s="114"/>
      <c r="F55" s="3"/>
    </row>
    <row r="56" spans="1:13">
      <c r="A56" s="98"/>
      <c r="B56" s="98"/>
      <c r="C56" s="98"/>
      <c r="D56" s="98"/>
      <c r="E56" s="98"/>
      <c r="F56" s="1"/>
      <c r="G56" s="1"/>
      <c r="H56" s="1"/>
      <c r="I56" s="1"/>
      <c r="J56" s="1"/>
      <c r="K56" s="1"/>
      <c r="L56" s="1"/>
      <c r="M56" s="1"/>
    </row>
    <row r="57" spans="1:13" ht="60">
      <c r="A57" s="98"/>
      <c r="B57" s="120" t="s">
        <v>41</v>
      </c>
      <c r="C57" s="116"/>
      <c r="D57" s="116"/>
      <c r="E57" s="105"/>
      <c r="F57" s="25"/>
      <c r="G57" s="1"/>
      <c r="H57" s="25"/>
      <c r="I57" s="1"/>
      <c r="J57" s="1"/>
      <c r="K57" s="1"/>
      <c r="L57" s="1"/>
      <c r="M57" s="1"/>
    </row>
    <row r="58" spans="1:13">
      <c r="A58" s="98" t="s">
        <v>5</v>
      </c>
      <c r="B58" s="123">
        <v>0.31187739504582285</v>
      </c>
      <c r="C58" s="113"/>
      <c r="D58" s="113"/>
      <c r="E58" s="113"/>
      <c r="F58" s="3"/>
      <c r="G58" s="1"/>
      <c r="H58" s="3"/>
      <c r="I58" s="3"/>
      <c r="J58" s="3"/>
      <c r="K58" s="3"/>
      <c r="L58" s="1"/>
      <c r="M58" s="1"/>
    </row>
    <row r="59" spans="1:13">
      <c r="A59" s="98" t="s">
        <v>75</v>
      </c>
      <c r="B59" s="123">
        <v>0.110985049955028</v>
      </c>
      <c r="C59" s="113"/>
      <c r="D59" s="113"/>
      <c r="E59" s="113"/>
      <c r="F59" s="3"/>
      <c r="G59" s="1"/>
      <c r="H59" s="3"/>
      <c r="I59" s="3"/>
      <c r="J59" s="3"/>
      <c r="K59" s="3"/>
      <c r="L59" s="1"/>
      <c r="M59" s="1"/>
    </row>
    <row r="60" spans="1:13">
      <c r="A60" s="98" t="s">
        <v>73</v>
      </c>
      <c r="B60" s="123">
        <v>8.1026511413083105E-2</v>
      </c>
      <c r="C60" s="113"/>
      <c r="D60" s="113"/>
      <c r="E60" s="113"/>
      <c r="F60" s="3"/>
      <c r="G60" s="1"/>
      <c r="H60" s="3"/>
      <c r="I60" s="3"/>
      <c r="J60" s="3"/>
      <c r="K60" s="3"/>
      <c r="L60" s="1"/>
      <c r="M60" s="1"/>
    </row>
    <row r="61" spans="1:13">
      <c r="A61" s="98" t="s">
        <v>6</v>
      </c>
      <c r="B61" s="123">
        <v>0.12886151153462799</v>
      </c>
      <c r="C61" s="113"/>
      <c r="D61" s="113"/>
      <c r="E61" s="113"/>
      <c r="F61" s="3"/>
      <c r="G61" s="1"/>
      <c r="H61" s="3"/>
      <c r="I61" s="3"/>
      <c r="J61" s="3"/>
      <c r="K61" s="3"/>
      <c r="L61" s="1"/>
      <c r="M61" s="1"/>
    </row>
    <row r="62" spans="1:13">
      <c r="A62" s="98" t="s">
        <v>7</v>
      </c>
      <c r="B62" s="123">
        <v>0.36724953205143801</v>
      </c>
      <c r="C62" s="113"/>
      <c r="D62" s="113"/>
      <c r="E62" s="113"/>
      <c r="F62" s="3"/>
      <c r="G62" s="1"/>
      <c r="H62" s="3"/>
      <c r="I62" s="3"/>
      <c r="J62" s="3"/>
      <c r="K62" s="3"/>
      <c r="L62" s="1"/>
      <c r="M62" s="1"/>
    </row>
    <row r="63" spans="1:13">
      <c r="A63" s="98"/>
      <c r="B63" s="98"/>
      <c r="C63" s="98"/>
      <c r="D63" s="98"/>
      <c r="E63" s="98"/>
      <c r="F63" s="1"/>
      <c r="G63" s="1"/>
      <c r="H63" s="1"/>
      <c r="I63" s="1"/>
      <c r="J63" s="1"/>
      <c r="K63" s="1"/>
      <c r="L63" s="1"/>
      <c r="M63" s="1"/>
    </row>
    <row r="64" spans="1:13">
      <c r="A64" s="98"/>
      <c r="B64" s="98"/>
      <c r="C64" s="98"/>
      <c r="D64" s="98"/>
      <c r="E64" s="98"/>
      <c r="F64" s="1"/>
      <c r="G64" s="1"/>
      <c r="H64" s="1"/>
      <c r="I64" s="1"/>
      <c r="J64" s="1"/>
      <c r="K64" s="1"/>
      <c r="L64" s="1"/>
      <c r="M64" s="1"/>
    </row>
    <row r="65" spans="1:13">
      <c r="A65" s="108" t="s">
        <v>82</v>
      </c>
      <c r="B65" s="117"/>
      <c r="C65" s="117"/>
      <c r="D65" s="117"/>
      <c r="E65" s="98"/>
      <c r="F65" s="1"/>
      <c r="I65" s="1"/>
      <c r="J65" s="1"/>
      <c r="K65" s="1"/>
      <c r="L65" s="1"/>
      <c r="M65" s="1"/>
    </row>
    <row r="66" spans="1:13" ht="60">
      <c r="A66" s="98"/>
      <c r="B66" s="121" t="s">
        <v>41</v>
      </c>
      <c r="C66" s="118"/>
      <c r="D66" s="118"/>
      <c r="E66" s="98"/>
      <c r="F66" s="1"/>
      <c r="I66" s="1"/>
      <c r="J66" s="1"/>
      <c r="K66" s="1"/>
      <c r="L66" s="1"/>
      <c r="M66" s="1"/>
    </row>
    <row r="67" spans="1:13">
      <c r="A67" s="98" t="s">
        <v>46</v>
      </c>
      <c r="B67" s="122">
        <v>5.7</v>
      </c>
      <c r="C67" s="98"/>
      <c r="D67" s="98"/>
      <c r="E67" s="98"/>
      <c r="F67" s="1"/>
    </row>
    <row r="68" spans="1:13">
      <c r="A68" s="119" t="s">
        <v>47</v>
      </c>
      <c r="B68" s="122">
        <f>100-B67</f>
        <v>94.3</v>
      </c>
      <c r="C68" s="98"/>
      <c r="D68" s="98"/>
      <c r="E68" s="98"/>
      <c r="F68" s="1"/>
    </row>
    <row r="69" spans="1:13">
      <c r="A69" s="43"/>
      <c r="B69" s="43"/>
    </row>
    <row r="70" spans="1:13">
      <c r="A70" s="43"/>
      <c r="B70" s="43"/>
    </row>
  </sheetData>
  <mergeCells count="11">
    <mergeCell ref="A19:H19"/>
    <mergeCell ref="A20:H20"/>
    <mergeCell ref="A21:H21"/>
    <mergeCell ref="A27:H27"/>
    <mergeCell ref="A29:H29"/>
    <mergeCell ref="A17:H17"/>
    <mergeCell ref="A2:H2"/>
    <mergeCell ref="A8:H8"/>
    <mergeCell ref="A9:H9"/>
    <mergeCell ref="A10:H10"/>
    <mergeCell ref="A11:H11"/>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workbookViewId="0">
      <selection activeCell="E55" sqref="E55"/>
    </sheetView>
  </sheetViews>
  <sheetFormatPr baseColWidth="10" defaultRowHeight="15"/>
  <cols>
    <col min="1" max="1" width="13.42578125" customWidth="1"/>
    <col min="2" max="2" width="11.42578125" customWidth="1"/>
    <col min="3" max="3" width="11.28515625" customWidth="1"/>
    <col min="4" max="4" width="13.85546875" customWidth="1"/>
    <col min="5" max="8" width="11.28515625" customWidth="1"/>
    <col min="9" max="9" width="9.85546875" customWidth="1"/>
  </cols>
  <sheetData>
    <row r="1" spans="1:9" ht="10.5" customHeight="1">
      <c r="A1" s="2"/>
      <c r="B1" s="2"/>
      <c r="C1" s="2"/>
      <c r="D1" s="2"/>
      <c r="E1" s="2"/>
      <c r="F1" s="2"/>
      <c r="G1" s="2"/>
      <c r="H1" s="2"/>
    </row>
    <row r="2" spans="1:9" ht="25.5" customHeight="1">
      <c r="A2" s="91" t="s">
        <v>43</v>
      </c>
      <c r="B2" s="91"/>
      <c r="C2" s="91"/>
      <c r="D2" s="91"/>
      <c r="E2" s="91"/>
      <c r="F2" s="91"/>
      <c r="G2" s="91"/>
      <c r="H2" s="91"/>
    </row>
    <row r="3" spans="1:9" ht="15" customHeight="1">
      <c r="A3" s="26"/>
      <c r="B3" s="26"/>
      <c r="C3" s="26"/>
      <c r="D3" s="26"/>
      <c r="E3" s="26"/>
      <c r="F3" s="26"/>
      <c r="G3" s="26"/>
      <c r="H3" s="26"/>
      <c r="I3" s="27"/>
    </row>
    <row r="4" spans="1:9">
      <c r="A4" s="2"/>
      <c r="B4" s="2"/>
      <c r="C4" s="2"/>
      <c r="D4" s="2"/>
      <c r="E4" s="2"/>
      <c r="F4" s="2"/>
      <c r="G4" s="2"/>
      <c r="H4" s="2"/>
    </row>
    <row r="5" spans="1:9">
      <c r="A5" s="2"/>
      <c r="B5" s="2"/>
      <c r="C5" s="2"/>
      <c r="D5" s="2"/>
      <c r="E5" s="2"/>
      <c r="F5" s="2"/>
      <c r="G5" s="2"/>
      <c r="H5" s="2"/>
    </row>
    <row r="6" spans="1:9">
      <c r="A6" s="2"/>
      <c r="B6" s="2"/>
      <c r="C6" s="2"/>
      <c r="D6" s="2"/>
      <c r="E6" s="2"/>
      <c r="F6" s="2"/>
      <c r="G6" s="2"/>
      <c r="H6" s="2"/>
    </row>
    <row r="7" spans="1:9">
      <c r="A7" s="2"/>
      <c r="B7" s="2"/>
      <c r="C7" s="2"/>
      <c r="D7" s="2"/>
      <c r="E7" s="2"/>
      <c r="F7" s="2"/>
      <c r="G7" s="2"/>
      <c r="H7" s="2"/>
    </row>
    <row r="8" spans="1:9">
      <c r="A8" s="2"/>
      <c r="B8" s="2"/>
      <c r="C8" s="2"/>
      <c r="D8" s="2"/>
      <c r="E8" s="2"/>
      <c r="F8" s="2"/>
      <c r="G8" s="2"/>
      <c r="H8" s="2"/>
    </row>
    <row r="9" spans="1:9">
      <c r="A9" s="2"/>
      <c r="B9" s="2"/>
      <c r="C9" s="2"/>
      <c r="D9" s="2"/>
      <c r="E9" s="2"/>
      <c r="F9" s="2"/>
      <c r="G9" s="2"/>
      <c r="H9" s="2"/>
    </row>
    <row r="10" spans="1:9">
      <c r="A10" s="2"/>
      <c r="B10" s="2"/>
      <c r="C10" s="2"/>
      <c r="D10" s="92" t="s">
        <v>112</v>
      </c>
      <c r="E10" s="92"/>
      <c r="F10" s="92"/>
      <c r="G10" s="92"/>
      <c r="H10" s="92"/>
    </row>
    <row r="11" spans="1:9">
      <c r="A11" s="2"/>
      <c r="B11" s="2"/>
      <c r="C11" s="2"/>
      <c r="D11" s="92"/>
      <c r="E11" s="92"/>
      <c r="F11" s="92"/>
      <c r="G11" s="92"/>
      <c r="H11" s="92"/>
    </row>
    <row r="12" spans="1:9" ht="19.5" customHeight="1">
      <c r="A12" s="2"/>
      <c r="B12" s="2"/>
      <c r="C12" s="2"/>
      <c r="D12" s="92"/>
      <c r="E12" s="92"/>
      <c r="F12" s="92"/>
      <c r="G12" s="92"/>
      <c r="H12" s="92"/>
    </row>
    <row r="13" spans="1:9">
      <c r="A13" s="2"/>
      <c r="B13" s="2"/>
      <c r="C13" s="2"/>
      <c r="D13" s="2"/>
      <c r="E13" s="2"/>
      <c r="F13" s="2"/>
      <c r="G13" s="2"/>
      <c r="H13" s="2"/>
    </row>
    <row r="14" spans="1:9" ht="15" customHeight="1">
      <c r="A14" s="91" t="s">
        <v>44</v>
      </c>
      <c r="B14" s="91"/>
      <c r="C14" s="91"/>
      <c r="D14" s="91"/>
      <c r="E14" s="91"/>
      <c r="F14" s="91"/>
      <c r="G14" s="91"/>
      <c r="H14" s="91"/>
    </row>
    <row r="15" spans="1:9">
      <c r="A15" s="2"/>
      <c r="B15" s="2"/>
      <c r="C15" s="2"/>
      <c r="D15" s="2"/>
      <c r="E15" s="2"/>
      <c r="F15" s="2"/>
      <c r="G15" s="2"/>
      <c r="H15" s="2"/>
    </row>
    <row r="16" spans="1:9">
      <c r="A16" s="2"/>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92" t="s">
        <v>123</v>
      </c>
      <c r="F21" s="92"/>
      <c r="G21" s="92"/>
      <c r="H21" s="92"/>
    </row>
    <row r="22" spans="1:8" ht="15" customHeight="1">
      <c r="A22" s="2"/>
      <c r="B22" s="2"/>
      <c r="C22" s="2"/>
      <c r="D22" s="2"/>
      <c r="E22" s="92"/>
      <c r="F22" s="92"/>
      <c r="G22" s="92"/>
      <c r="H22" s="92"/>
    </row>
    <row r="23" spans="1:8">
      <c r="A23" s="2"/>
      <c r="B23" s="2"/>
      <c r="C23" s="2"/>
      <c r="D23" s="2"/>
      <c r="E23" s="92"/>
      <c r="F23" s="92"/>
      <c r="G23" s="92"/>
      <c r="H23" s="92"/>
    </row>
    <row r="24" spans="1:8">
      <c r="A24" s="2"/>
      <c r="B24" s="2"/>
      <c r="C24" s="2"/>
      <c r="D24" s="2"/>
      <c r="E24" s="92"/>
      <c r="F24" s="92"/>
      <c r="G24" s="92"/>
      <c r="H24" s="92"/>
    </row>
    <row r="25" spans="1:8">
      <c r="A25" s="2"/>
      <c r="B25" s="2"/>
      <c r="C25" s="2"/>
      <c r="D25" s="2"/>
      <c r="E25" s="2"/>
      <c r="F25" s="2"/>
      <c r="G25" s="2"/>
      <c r="H25" s="2"/>
    </row>
    <row r="26" spans="1:8" ht="27" customHeight="1">
      <c r="A26" s="91" t="s">
        <v>1</v>
      </c>
      <c r="B26" s="91"/>
      <c r="C26" s="91"/>
      <c r="D26" s="91"/>
      <c r="E26" s="91"/>
      <c r="F26" s="91"/>
      <c r="G26" s="91"/>
      <c r="H26" s="91"/>
    </row>
    <row r="27" spans="1:8" ht="15.75" thickBot="1">
      <c r="A27" s="2"/>
      <c r="B27" s="2"/>
      <c r="C27" s="2"/>
      <c r="D27" s="2"/>
      <c r="E27" s="2"/>
      <c r="F27" s="2"/>
      <c r="G27" s="2"/>
      <c r="H27" s="2"/>
    </row>
    <row r="28" spans="1:8">
      <c r="A28" s="2"/>
      <c r="B28" s="28"/>
      <c r="C28" s="28"/>
      <c r="D28" s="28"/>
      <c r="E28" s="28"/>
      <c r="F28" s="2"/>
      <c r="G28" s="2"/>
      <c r="H28" s="2"/>
    </row>
    <row r="29" spans="1:8">
      <c r="A29" s="90"/>
      <c r="B29" s="90"/>
      <c r="C29" s="90"/>
      <c r="D29" s="90"/>
      <c r="E29" s="90"/>
      <c r="F29" s="90"/>
      <c r="G29" s="90"/>
      <c r="H29" s="90"/>
    </row>
    <row r="30" spans="1:8">
      <c r="A30" s="2"/>
      <c r="B30" s="2"/>
      <c r="C30" s="2"/>
      <c r="D30" s="2"/>
      <c r="E30" s="2"/>
      <c r="F30" s="2"/>
      <c r="G30" s="2"/>
      <c r="H30" s="2"/>
    </row>
    <row r="31" spans="1:8" ht="15.75" thickBot="1">
      <c r="A31" s="2"/>
      <c r="B31" s="2"/>
      <c r="C31" s="2"/>
      <c r="D31" s="2"/>
      <c r="E31" s="2"/>
      <c r="F31" s="2"/>
      <c r="G31" s="2"/>
      <c r="H31" s="2"/>
    </row>
    <row r="32" spans="1:8">
      <c r="A32" s="2"/>
      <c r="B32" s="28"/>
      <c r="C32" s="28"/>
      <c r="D32" s="28"/>
      <c r="E32" s="28"/>
      <c r="F32" s="2"/>
      <c r="G32" s="2"/>
      <c r="H32" s="2"/>
    </row>
    <row r="33" spans="1:12">
      <c r="A33" s="52"/>
      <c r="B33" s="52"/>
      <c r="C33" s="52"/>
      <c r="D33" s="52"/>
      <c r="E33" s="92" t="s">
        <v>117</v>
      </c>
      <c r="F33" s="92"/>
      <c r="G33" s="92"/>
      <c r="H33" s="92"/>
    </row>
    <row r="34" spans="1:12" ht="15" customHeight="1">
      <c r="A34" s="2"/>
      <c r="B34" s="2"/>
      <c r="C34" s="2"/>
      <c r="D34" s="2"/>
      <c r="E34" s="92"/>
      <c r="F34" s="92"/>
      <c r="G34" s="92"/>
      <c r="H34" s="92"/>
    </row>
    <row r="35" spans="1:12" ht="15.75" thickBot="1">
      <c r="A35" s="2"/>
      <c r="B35" s="2"/>
      <c r="C35" s="2"/>
      <c r="D35" s="2"/>
      <c r="E35" s="92"/>
      <c r="F35" s="92"/>
      <c r="G35" s="92"/>
      <c r="H35" s="92"/>
    </row>
    <row r="36" spans="1:12">
      <c r="A36" s="2"/>
      <c r="B36" s="28"/>
      <c r="C36" s="28"/>
      <c r="D36" s="28"/>
      <c r="E36" s="92"/>
      <c r="F36" s="92"/>
      <c r="G36" s="92"/>
      <c r="H36" s="92"/>
    </row>
    <row r="37" spans="1:12" ht="15.75" thickBot="1">
      <c r="A37" s="90"/>
      <c r="B37" s="90"/>
      <c r="C37" s="90"/>
      <c r="D37" s="90"/>
      <c r="E37" s="90"/>
      <c r="F37" s="90"/>
      <c r="G37" s="90"/>
      <c r="H37" s="90"/>
    </row>
    <row r="38" spans="1:12">
      <c r="A38" s="2"/>
      <c r="B38" s="28"/>
      <c r="C38" s="28"/>
      <c r="D38" s="28"/>
      <c r="E38" s="28"/>
      <c r="F38" s="2"/>
      <c r="G38" s="2"/>
      <c r="H38" s="2"/>
    </row>
    <row r="39" spans="1:12" ht="12" customHeight="1">
      <c r="A39" s="49" t="s">
        <v>124</v>
      </c>
      <c r="B39" s="2"/>
      <c r="C39" s="2"/>
      <c r="D39" s="2"/>
      <c r="E39" s="2"/>
      <c r="F39" s="29"/>
      <c r="G39" s="29"/>
      <c r="H39" s="29"/>
      <c r="I39" s="22"/>
      <c r="J39" s="22"/>
      <c r="K39" s="22"/>
      <c r="L39" s="22"/>
    </row>
    <row r="40" spans="1:12" ht="12" customHeight="1">
      <c r="A40" s="50" t="s">
        <v>92</v>
      </c>
      <c r="B40" s="2"/>
      <c r="C40" s="2"/>
      <c r="D40" s="2"/>
      <c r="E40" s="2"/>
      <c r="F40" s="29"/>
      <c r="G40" s="29"/>
      <c r="H40" s="29"/>
      <c r="I40" s="22"/>
      <c r="J40" s="22"/>
      <c r="K40" s="22"/>
      <c r="L40" s="22"/>
    </row>
    <row r="41" spans="1:12">
      <c r="A41" s="30"/>
      <c r="B41" s="2"/>
      <c r="C41" s="2"/>
      <c r="D41" s="2"/>
      <c r="E41" s="2"/>
      <c r="F41" s="29"/>
      <c r="G41" s="29"/>
      <c r="H41" s="29"/>
      <c r="I41" s="22"/>
      <c r="J41" s="22"/>
      <c r="K41" s="22"/>
      <c r="L41" s="22"/>
    </row>
    <row r="44" spans="1:12">
      <c r="A44" s="127" t="s">
        <v>131</v>
      </c>
      <c r="B44" s="128"/>
      <c r="C44" s="128"/>
      <c r="D44" s="128"/>
      <c r="E44" s="1"/>
      <c r="F44" s="1"/>
    </row>
    <row r="45" spans="1:12">
      <c r="A45" s="128"/>
      <c r="B45" s="128"/>
      <c r="C45" s="128"/>
      <c r="D45" s="128"/>
      <c r="E45" s="1"/>
      <c r="F45" s="1"/>
    </row>
    <row r="46" spans="1:12">
      <c r="A46" s="128"/>
      <c r="B46" s="128"/>
      <c r="C46" s="128"/>
      <c r="D46" s="128"/>
      <c r="E46" s="1"/>
      <c r="F46" s="1"/>
    </row>
    <row r="47" spans="1:12">
      <c r="A47" s="127" t="s">
        <v>45</v>
      </c>
      <c r="B47" s="127"/>
      <c r="C47" s="129" t="s">
        <v>0</v>
      </c>
      <c r="D47" s="129" t="s">
        <v>97</v>
      </c>
      <c r="E47" s="82"/>
      <c r="F47" s="82"/>
    </row>
    <row r="48" spans="1:12" ht="57">
      <c r="A48" s="130" t="s">
        <v>110</v>
      </c>
      <c r="B48" s="128"/>
      <c r="C48" s="131"/>
      <c r="D48" s="131">
        <v>0.46589999999999998</v>
      </c>
      <c r="E48" s="23"/>
      <c r="F48" s="3"/>
      <c r="G48" s="22"/>
      <c r="H48" s="22"/>
    </row>
    <row r="49" spans="1:9" ht="23.25">
      <c r="A49" s="130" t="s">
        <v>111</v>
      </c>
      <c r="B49" s="128"/>
      <c r="C49" s="131"/>
      <c r="D49" s="131">
        <v>0.53410000000000002</v>
      </c>
      <c r="E49" s="23"/>
      <c r="F49" s="3"/>
      <c r="G49" s="22"/>
      <c r="H49" s="22"/>
    </row>
    <row r="50" spans="1:9">
      <c r="A50" s="128"/>
      <c r="B50" s="128"/>
      <c r="C50" s="131"/>
      <c r="D50" s="132"/>
      <c r="E50" s="23"/>
      <c r="F50" s="3"/>
      <c r="G50" s="22"/>
      <c r="H50" s="10"/>
      <c r="I50" s="10"/>
    </row>
    <row r="51" spans="1:9">
      <c r="A51" s="128" t="s">
        <v>83</v>
      </c>
      <c r="B51" s="128"/>
      <c r="C51" s="133">
        <v>8.0981142445843197</v>
      </c>
      <c r="D51" s="134"/>
      <c r="E51" s="23"/>
      <c r="F51" s="1"/>
      <c r="H51" s="10"/>
      <c r="I51" s="10"/>
    </row>
    <row r="52" spans="1:9">
      <c r="A52" s="128" t="s">
        <v>79</v>
      </c>
      <c r="B52" s="128"/>
      <c r="C52" s="133">
        <v>91.901881301366302</v>
      </c>
      <c r="D52" s="134"/>
      <c r="E52" s="23"/>
      <c r="F52" s="1"/>
    </row>
    <row r="53" spans="1:9">
      <c r="A53" s="128"/>
      <c r="B53" s="128"/>
      <c r="C53" s="134"/>
      <c r="D53" s="128"/>
      <c r="E53" s="1"/>
      <c r="F53" s="1"/>
    </row>
    <row r="54" spans="1:9">
      <c r="A54" s="135"/>
      <c r="B54" s="135"/>
      <c r="C54" s="135"/>
      <c r="D54" s="135"/>
      <c r="E54" s="1"/>
      <c r="F54" s="1"/>
    </row>
    <row r="55" spans="1:9" ht="45">
      <c r="A55" s="136"/>
      <c r="B55" s="129" t="s">
        <v>96</v>
      </c>
      <c r="C55" s="129" t="s">
        <v>42</v>
      </c>
      <c r="D55" s="129" t="s">
        <v>74</v>
      </c>
      <c r="E55" s="1"/>
      <c r="F55" s="1"/>
      <c r="G55" s="1"/>
      <c r="H55" s="1"/>
    </row>
    <row r="56" spans="1:9">
      <c r="A56" s="135"/>
      <c r="B56" s="137"/>
      <c r="C56" s="137"/>
      <c r="D56" s="137"/>
      <c r="E56" s="3"/>
      <c r="F56" s="1"/>
      <c r="G56" s="1"/>
      <c r="H56" s="1"/>
    </row>
    <row r="57" spans="1:9">
      <c r="A57" s="135" t="s">
        <v>1</v>
      </c>
      <c r="B57" s="137">
        <v>0.12842958893453599</v>
      </c>
      <c r="C57" s="137">
        <v>2.0513050241858701E-2</v>
      </c>
      <c r="D57" s="137">
        <v>0.14409517768984501</v>
      </c>
      <c r="E57" s="3"/>
      <c r="F57" s="41"/>
      <c r="G57" s="41"/>
      <c r="H57" s="41"/>
    </row>
    <row r="58" spans="1:9">
      <c r="A58" s="135" t="s">
        <v>76</v>
      </c>
      <c r="B58" s="137">
        <v>0.81611561368111396</v>
      </c>
      <c r="C58" s="137">
        <v>0.97948688839216502</v>
      </c>
      <c r="D58" s="137">
        <v>0.79240043418073103</v>
      </c>
      <c r="E58" s="3"/>
      <c r="F58" s="1"/>
      <c r="G58" s="1"/>
      <c r="H58" s="1"/>
    </row>
    <row r="59" spans="1:9">
      <c r="A59" s="135" t="s">
        <v>30</v>
      </c>
      <c r="B59" s="137">
        <f>1-B56-B57-B58</f>
        <v>5.5454797384350107E-2</v>
      </c>
      <c r="C59" s="137">
        <f t="shared" ref="C59:D59" si="0">1-C56-C57-C58</f>
        <v>6.1365976300464808E-8</v>
      </c>
      <c r="D59" s="137">
        <f t="shared" si="0"/>
        <v>6.3504388129423939E-2</v>
      </c>
      <c r="E59" s="3"/>
      <c r="F59" s="42"/>
      <c r="G59" s="1"/>
      <c r="H59" s="1"/>
    </row>
    <row r="60" spans="1:9">
      <c r="A60" s="135"/>
      <c r="B60" s="137"/>
      <c r="C60" s="137"/>
      <c r="D60" s="137"/>
      <c r="E60" s="3"/>
      <c r="F60" s="42"/>
      <c r="G60" s="1"/>
      <c r="H60" s="1"/>
    </row>
    <row r="61" spans="1:9" ht="45">
      <c r="A61" s="138"/>
      <c r="B61" s="129" t="s">
        <v>96</v>
      </c>
      <c r="C61" s="129" t="s">
        <v>42</v>
      </c>
      <c r="D61" s="129" t="s">
        <v>74</v>
      </c>
      <c r="E61" s="1"/>
      <c r="F61" s="1"/>
      <c r="G61" s="1"/>
      <c r="H61" s="1"/>
    </row>
    <row r="62" spans="1:9">
      <c r="A62" s="128" t="s">
        <v>78</v>
      </c>
      <c r="B62" s="139">
        <v>0.20843911806889201</v>
      </c>
      <c r="C62" s="139">
        <v>5.6890593669792801E-2</v>
      </c>
      <c r="D62" s="139">
        <v>0.230438483342746</v>
      </c>
      <c r="E62" s="1"/>
      <c r="F62" s="1"/>
      <c r="G62" s="1"/>
      <c r="H62" s="1"/>
    </row>
    <row r="63" spans="1:9">
      <c r="A63" s="128" t="s">
        <v>94</v>
      </c>
      <c r="B63" s="139">
        <v>3.8212003792206503E-2</v>
      </c>
      <c r="C63" s="139">
        <v>3.5491226966664499E-2</v>
      </c>
      <c r="D63" s="139">
        <v>3.8606976021179899E-2</v>
      </c>
      <c r="E63" s="1"/>
      <c r="F63" s="1"/>
    </row>
    <row r="64" spans="1:9">
      <c r="A64" s="128" t="s">
        <v>95</v>
      </c>
      <c r="B64" s="139">
        <v>5.0012864331380497E-2</v>
      </c>
      <c r="C64" s="139">
        <v>0</v>
      </c>
      <c r="D64" s="139">
        <v>5.7272928109861801E-2</v>
      </c>
      <c r="E64" s="1"/>
      <c r="F64" s="1"/>
    </row>
    <row r="65" spans="1:6">
      <c r="A65" s="128" t="s">
        <v>77</v>
      </c>
      <c r="B65" s="139">
        <v>0.64616700294139096</v>
      </c>
      <c r="C65" s="139">
        <v>0.90761812566831401</v>
      </c>
      <c r="D65" s="139">
        <v>0.60821413554919301</v>
      </c>
      <c r="E65" s="1"/>
      <c r="F65" s="1"/>
    </row>
    <row r="66" spans="1:6">
      <c r="A66" s="128" t="s">
        <v>30</v>
      </c>
      <c r="B66" s="139">
        <f>1-B62-B64-B63-B65</f>
        <v>5.7169010866130021E-2</v>
      </c>
      <c r="C66" s="139">
        <f t="shared" ref="C66:D66" si="1">1-C62-C64-C63-C65</f>
        <v>5.3695228707795195E-8</v>
      </c>
      <c r="D66" s="139">
        <f t="shared" si="1"/>
        <v>6.5467476977019268E-2</v>
      </c>
      <c r="E66" s="1"/>
      <c r="F66" s="1"/>
    </row>
    <row r="67" spans="1:6">
      <c r="A67" s="1"/>
      <c r="B67" s="1"/>
      <c r="C67" s="1"/>
      <c r="D67" s="1"/>
      <c r="E67" s="1"/>
      <c r="F67" s="1"/>
    </row>
  </sheetData>
  <mergeCells count="8">
    <mergeCell ref="A37:H37"/>
    <mergeCell ref="A2:H2"/>
    <mergeCell ref="A14:H14"/>
    <mergeCell ref="A26:H26"/>
    <mergeCell ref="A29:H29"/>
    <mergeCell ref="E21:H24"/>
    <mergeCell ref="E33:H36"/>
    <mergeCell ref="D10:H12"/>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workbookViewId="0">
      <selection activeCell="F50" sqref="F50"/>
    </sheetView>
  </sheetViews>
  <sheetFormatPr baseColWidth="10" defaultRowHeight="15"/>
  <cols>
    <col min="1" max="1" width="11.42578125" customWidth="1"/>
    <col min="2" max="2" width="11.42578125" style="6" customWidth="1"/>
    <col min="4" max="4" width="11.5703125" customWidth="1"/>
    <col min="8" max="8" width="11.42578125" customWidth="1"/>
  </cols>
  <sheetData>
    <row r="1" spans="1:8" ht="11.1" customHeight="1">
      <c r="A1" s="2"/>
      <c r="B1" s="9"/>
      <c r="C1" s="2"/>
      <c r="D1" s="2"/>
      <c r="E1" s="2"/>
      <c r="F1" s="2"/>
      <c r="G1" s="2"/>
      <c r="H1" s="2"/>
    </row>
    <row r="2" spans="1:8" s="7" customFormat="1" ht="45" customHeight="1">
      <c r="A2" s="91" t="s">
        <v>102</v>
      </c>
      <c r="B2" s="91"/>
      <c r="C2" s="91"/>
      <c r="D2" s="91"/>
      <c r="E2" s="91"/>
      <c r="F2" s="91"/>
      <c r="G2" s="91"/>
      <c r="H2" s="91"/>
    </row>
    <row r="3" spans="1:8">
      <c r="A3" s="2"/>
      <c r="B3" s="8"/>
      <c r="C3" s="2"/>
      <c r="D3" s="2"/>
      <c r="E3" s="2"/>
      <c r="F3" s="2"/>
      <c r="G3" s="2"/>
      <c r="H3" s="2"/>
    </row>
    <row r="4" spans="1:8">
      <c r="A4" s="2"/>
      <c r="B4" s="9"/>
      <c r="C4" s="2"/>
      <c r="D4" s="2"/>
      <c r="E4" s="2"/>
      <c r="F4" s="2"/>
      <c r="G4" s="2"/>
      <c r="H4" s="2"/>
    </row>
    <row r="5" spans="1:8" ht="15.75" customHeight="1">
      <c r="A5" s="2"/>
      <c r="B5" s="9"/>
      <c r="C5" s="2"/>
      <c r="D5" s="2"/>
      <c r="E5" s="2"/>
      <c r="F5" s="2"/>
      <c r="G5" s="2"/>
      <c r="H5" s="2"/>
    </row>
    <row r="6" spans="1:8">
      <c r="A6" s="2"/>
      <c r="B6" s="9"/>
      <c r="C6" s="2"/>
      <c r="D6" s="2"/>
      <c r="E6" s="2"/>
      <c r="F6" s="2"/>
      <c r="G6" s="2"/>
      <c r="H6" s="2"/>
    </row>
    <row r="7" spans="1:8">
      <c r="A7" s="2"/>
      <c r="B7" s="9"/>
      <c r="C7" s="2"/>
      <c r="D7" s="2"/>
      <c r="E7" s="2"/>
      <c r="F7" s="2"/>
      <c r="G7" s="2"/>
      <c r="H7" s="2"/>
    </row>
    <row r="8" spans="1:8">
      <c r="A8" s="2"/>
      <c r="B8" s="9"/>
      <c r="C8" s="2"/>
      <c r="D8" s="2"/>
      <c r="E8" s="2"/>
      <c r="F8" s="2"/>
      <c r="G8" s="2"/>
      <c r="H8" s="2"/>
    </row>
    <row r="9" spans="1:8">
      <c r="A9" s="2"/>
      <c r="B9" s="9"/>
      <c r="C9" s="2"/>
      <c r="D9" s="2"/>
      <c r="E9" s="2"/>
      <c r="F9" s="2"/>
      <c r="G9" s="2"/>
      <c r="H9" s="2"/>
    </row>
    <row r="10" spans="1:8">
      <c r="A10" s="2"/>
      <c r="B10" s="9"/>
      <c r="C10" s="2"/>
      <c r="D10" s="2"/>
      <c r="E10" s="2"/>
      <c r="F10" s="2"/>
      <c r="G10" s="2"/>
      <c r="H10" s="2"/>
    </row>
    <row r="11" spans="1:8">
      <c r="A11" s="2"/>
      <c r="B11" s="9"/>
      <c r="C11" s="2"/>
      <c r="D11" s="2"/>
      <c r="E11" s="2"/>
      <c r="F11" s="2"/>
      <c r="G11" s="2"/>
      <c r="H11" s="2"/>
    </row>
    <row r="12" spans="1:8">
      <c r="A12" s="2"/>
      <c r="B12" s="9"/>
      <c r="C12" s="2"/>
      <c r="D12" s="2"/>
      <c r="E12" s="2"/>
      <c r="F12" s="2"/>
      <c r="G12" s="2"/>
      <c r="H12" s="2"/>
    </row>
    <row r="13" spans="1:8">
      <c r="A13" s="2"/>
      <c r="B13" s="9"/>
      <c r="C13" s="2"/>
      <c r="D13" s="2"/>
      <c r="E13" s="2"/>
      <c r="F13" s="2"/>
      <c r="G13" s="2"/>
      <c r="H13" s="2"/>
    </row>
    <row r="14" spans="1:8">
      <c r="A14" s="2"/>
      <c r="B14" s="9"/>
      <c r="C14" s="2"/>
      <c r="D14" s="2"/>
      <c r="E14" s="2"/>
      <c r="F14" s="2"/>
      <c r="G14" s="2"/>
      <c r="H14" s="2"/>
    </row>
    <row r="15" spans="1:8">
      <c r="A15" s="11"/>
      <c r="B15" s="12"/>
      <c r="C15" s="12"/>
      <c r="D15" s="12"/>
      <c r="E15" s="12"/>
      <c r="F15" s="12"/>
      <c r="G15" s="12"/>
      <c r="H15" s="2"/>
    </row>
    <row r="16" spans="1:8">
      <c r="A16" s="2"/>
      <c r="B16" s="8"/>
      <c r="C16" s="2"/>
      <c r="D16" s="2"/>
      <c r="E16" s="2"/>
      <c r="F16" s="2"/>
      <c r="G16" s="2"/>
      <c r="H16" s="2"/>
    </row>
    <row r="17" spans="1:8">
      <c r="A17" s="2"/>
      <c r="B17" s="9"/>
      <c r="C17" s="2"/>
      <c r="D17" s="2"/>
      <c r="E17" s="2"/>
      <c r="F17" s="2"/>
      <c r="G17" s="2"/>
      <c r="H17" s="2"/>
    </row>
    <row r="18" spans="1:8">
      <c r="A18" s="2"/>
      <c r="B18" s="9"/>
      <c r="C18" s="2"/>
      <c r="D18" s="2"/>
      <c r="E18" s="2"/>
      <c r="F18" s="2"/>
      <c r="G18" s="2"/>
      <c r="H18" s="2"/>
    </row>
    <row r="19" spans="1:8">
      <c r="A19" s="2"/>
      <c r="B19" s="9"/>
      <c r="C19" s="2"/>
      <c r="D19" s="2"/>
      <c r="E19" s="2"/>
      <c r="F19" s="2"/>
      <c r="G19" s="2"/>
      <c r="H19" s="2"/>
    </row>
    <row r="20" spans="1:8">
      <c r="A20" s="2"/>
      <c r="B20" s="9"/>
      <c r="C20" s="2"/>
      <c r="D20" s="2"/>
      <c r="E20" s="2"/>
      <c r="F20" s="2"/>
      <c r="G20" s="2"/>
      <c r="H20" s="2"/>
    </row>
    <row r="21" spans="1:8">
      <c r="A21" s="2"/>
      <c r="B21" s="9"/>
      <c r="C21" s="2"/>
      <c r="D21" s="2"/>
      <c r="E21" s="2"/>
      <c r="F21" s="2"/>
      <c r="G21" s="2"/>
      <c r="H21" s="2"/>
    </row>
    <row r="22" spans="1:8">
      <c r="A22" s="2"/>
      <c r="B22" s="9"/>
      <c r="C22" s="2"/>
      <c r="D22" s="2"/>
      <c r="E22" s="2"/>
      <c r="F22" s="2"/>
      <c r="G22" s="2"/>
      <c r="H22" s="2"/>
    </row>
    <row r="23" spans="1:8">
      <c r="A23" s="2"/>
      <c r="B23" s="9"/>
      <c r="C23" s="2"/>
      <c r="D23" s="2"/>
      <c r="E23" s="2"/>
      <c r="F23" s="2"/>
      <c r="G23" s="2"/>
      <c r="H23" s="2"/>
    </row>
    <row r="24" spans="1:8">
      <c r="A24" s="93" t="s">
        <v>101</v>
      </c>
      <c r="B24" s="93"/>
      <c r="C24" s="93"/>
      <c r="D24" s="93"/>
      <c r="E24" s="93"/>
      <c r="F24" s="93"/>
      <c r="G24" s="93"/>
      <c r="H24" s="93"/>
    </row>
    <row r="25" spans="1:8" ht="35.25" customHeight="1">
      <c r="A25" s="93"/>
      <c r="B25" s="93"/>
      <c r="C25" s="93"/>
      <c r="D25" s="93"/>
      <c r="E25" s="93"/>
      <c r="F25" s="93"/>
      <c r="G25" s="93"/>
      <c r="H25" s="93"/>
    </row>
    <row r="26" spans="1:8">
      <c r="A26" s="2"/>
      <c r="B26" s="9"/>
      <c r="C26" s="2"/>
      <c r="D26" s="2"/>
      <c r="E26" s="2"/>
      <c r="F26" s="2"/>
      <c r="G26" s="2"/>
      <c r="H26" s="2"/>
    </row>
    <row r="27" spans="1:8">
      <c r="A27" s="2"/>
      <c r="B27" s="9"/>
      <c r="C27" s="2"/>
      <c r="D27" s="2"/>
      <c r="E27" s="2"/>
      <c r="F27" s="2"/>
      <c r="G27" s="2"/>
      <c r="H27" s="2"/>
    </row>
    <row r="28" spans="1:8">
      <c r="A28" s="2"/>
      <c r="B28" s="9"/>
      <c r="C28" s="2"/>
      <c r="D28" s="2"/>
      <c r="E28" s="2"/>
      <c r="F28" s="2"/>
      <c r="G28" s="2"/>
      <c r="H28" s="2"/>
    </row>
    <row r="29" spans="1:8">
      <c r="A29" s="2"/>
      <c r="B29" s="9"/>
      <c r="C29" s="2"/>
      <c r="D29" s="2"/>
      <c r="E29" s="2"/>
      <c r="F29" s="2"/>
      <c r="G29" s="2"/>
      <c r="H29" s="2"/>
    </row>
    <row r="30" spans="1:8">
      <c r="A30" s="2"/>
      <c r="B30" s="9"/>
      <c r="C30" s="2"/>
      <c r="D30" s="2"/>
      <c r="E30" s="2"/>
      <c r="F30" s="2"/>
      <c r="G30" s="2"/>
      <c r="H30" s="2"/>
    </row>
    <row r="31" spans="1:8">
      <c r="A31" s="2"/>
      <c r="B31" s="9"/>
      <c r="C31" s="2"/>
      <c r="D31" s="2"/>
      <c r="E31" s="2"/>
      <c r="F31" s="2"/>
      <c r="G31" s="2"/>
      <c r="H31" s="2"/>
    </row>
    <row r="32" spans="1:8">
      <c r="A32" s="2"/>
      <c r="B32" s="9"/>
      <c r="C32" s="2"/>
      <c r="D32" s="2"/>
      <c r="E32" s="2"/>
      <c r="F32" s="2"/>
      <c r="G32" s="2"/>
      <c r="H32" s="2"/>
    </row>
    <row r="33" spans="1:9">
      <c r="A33" s="2"/>
      <c r="B33" s="9"/>
      <c r="C33" s="2"/>
      <c r="D33" s="2"/>
      <c r="E33" s="2"/>
      <c r="F33" s="2"/>
      <c r="G33" s="2"/>
      <c r="H33" s="2"/>
    </row>
    <row r="34" spans="1:9">
      <c r="A34" s="2"/>
      <c r="B34" s="9"/>
      <c r="C34" s="2"/>
      <c r="D34" s="2"/>
      <c r="E34" s="2"/>
      <c r="F34" s="2"/>
      <c r="G34" s="2"/>
      <c r="H34" s="2"/>
    </row>
    <row r="35" spans="1:9">
      <c r="A35" s="2"/>
      <c r="B35" s="9"/>
      <c r="C35" s="2"/>
      <c r="D35" s="2" t="s">
        <v>8</v>
      </c>
      <c r="E35" s="2"/>
      <c r="F35" s="2"/>
      <c r="G35" s="2"/>
      <c r="H35" s="2"/>
    </row>
    <row r="36" spans="1:9">
      <c r="A36" s="55" t="s">
        <v>127</v>
      </c>
      <c r="B36" s="9"/>
      <c r="C36" s="2"/>
      <c r="D36" s="2"/>
      <c r="E36" s="2"/>
      <c r="F36" s="2"/>
      <c r="G36" s="2"/>
      <c r="H36" s="2"/>
    </row>
    <row r="37" spans="1:9" ht="36" customHeight="1">
      <c r="A37" s="96" t="s">
        <v>128</v>
      </c>
      <c r="B37" s="96"/>
      <c r="C37" s="96"/>
      <c r="D37" s="96"/>
      <c r="E37" s="2"/>
      <c r="F37" s="2"/>
      <c r="G37" s="2"/>
      <c r="H37" s="2"/>
    </row>
    <row r="38" spans="1:9" ht="12.75" customHeight="1">
      <c r="A38" s="92" t="s">
        <v>103</v>
      </c>
      <c r="B38" s="92"/>
      <c r="C38" s="92"/>
      <c r="D38" s="92"/>
      <c r="E38" s="2"/>
      <c r="F38" s="2"/>
      <c r="G38" s="2"/>
      <c r="H38" s="2"/>
    </row>
    <row r="39" spans="1:9" ht="12" customHeight="1">
      <c r="A39" s="92"/>
      <c r="B39" s="92"/>
      <c r="C39" s="92"/>
      <c r="D39" s="92"/>
      <c r="E39" s="2"/>
      <c r="F39" s="2"/>
      <c r="G39" s="2"/>
      <c r="H39" s="2"/>
    </row>
    <row r="40" spans="1:9" ht="12" customHeight="1">
      <c r="A40" s="92"/>
      <c r="B40" s="92"/>
      <c r="C40" s="92"/>
      <c r="D40" s="92"/>
      <c r="E40" s="81"/>
      <c r="F40" s="81"/>
      <c r="G40" s="81"/>
      <c r="H40" s="81"/>
    </row>
    <row r="41" spans="1:9" ht="12" customHeight="1">
      <c r="A41" s="92"/>
      <c r="B41" s="92"/>
      <c r="C41" s="92"/>
      <c r="D41" s="92"/>
      <c r="E41" s="81"/>
      <c r="F41" s="81"/>
      <c r="G41" s="81"/>
      <c r="H41" s="81"/>
    </row>
    <row r="42" spans="1:9" ht="12" customHeight="1">
      <c r="A42" s="49" t="s">
        <v>90</v>
      </c>
      <c r="B42" s="32"/>
      <c r="C42" s="31"/>
      <c r="D42" s="53"/>
      <c r="E42" s="31"/>
      <c r="F42" s="31"/>
      <c r="G42" s="31"/>
      <c r="H42" s="2"/>
    </row>
    <row r="43" spans="1:9" ht="12" customHeight="1">
      <c r="A43" s="50" t="s">
        <v>98</v>
      </c>
      <c r="B43" s="9"/>
      <c r="C43" s="2"/>
      <c r="D43" s="54"/>
      <c r="E43" s="2"/>
      <c r="F43" s="2"/>
      <c r="G43" s="2"/>
      <c r="H43" s="2"/>
    </row>
    <row r="44" spans="1:9">
      <c r="A44" s="50"/>
      <c r="B44" s="9"/>
      <c r="C44" s="2"/>
      <c r="D44" s="54"/>
      <c r="E44" s="2"/>
      <c r="F44" s="2"/>
      <c r="G44" s="2"/>
      <c r="H44" s="2"/>
    </row>
    <row r="48" spans="1:9">
      <c r="A48" s="140" t="s">
        <v>131</v>
      </c>
      <c r="B48" s="141"/>
      <c r="C48" s="142"/>
      <c r="D48" s="142"/>
      <c r="E48" s="1"/>
      <c r="F48" s="1"/>
      <c r="G48" s="1"/>
      <c r="H48" s="1"/>
      <c r="I48" s="1"/>
    </row>
    <row r="49" spans="1:11">
      <c r="A49" s="140"/>
      <c r="B49" s="141"/>
      <c r="C49" s="142"/>
      <c r="D49" s="142"/>
      <c r="E49" s="1"/>
      <c r="F49" s="1"/>
      <c r="G49" s="1"/>
      <c r="H49" s="1"/>
      <c r="I49" s="1"/>
    </row>
    <row r="50" spans="1:11">
      <c r="A50" s="143" t="s">
        <v>19</v>
      </c>
      <c r="B50" s="143" t="s">
        <v>9</v>
      </c>
      <c r="C50" s="143" t="s">
        <v>48</v>
      </c>
      <c r="D50" s="143" t="s">
        <v>49</v>
      </c>
      <c r="E50" s="33"/>
      <c r="F50" s="33"/>
      <c r="G50" s="33"/>
      <c r="H50" s="33"/>
      <c r="I50" s="1"/>
    </row>
    <row r="51" spans="1:11">
      <c r="A51" s="144"/>
      <c r="B51" s="145" t="s">
        <v>50</v>
      </c>
      <c r="C51" s="144"/>
      <c r="D51" s="144"/>
      <c r="E51" s="34"/>
      <c r="F51" s="35"/>
      <c r="G51" s="36"/>
      <c r="H51" s="34"/>
      <c r="I51" s="1"/>
    </row>
    <row r="52" spans="1:11" ht="22.5">
      <c r="A52" s="145" t="s">
        <v>51</v>
      </c>
      <c r="B52" s="146" t="s">
        <v>15</v>
      </c>
      <c r="C52" s="147">
        <v>1.8013351405704401E-2</v>
      </c>
      <c r="D52" s="147">
        <v>4.26015718001767E-2</v>
      </c>
      <c r="E52" s="37"/>
      <c r="F52" s="38"/>
      <c r="G52" s="39"/>
      <c r="H52" s="34"/>
      <c r="I52" s="1"/>
    </row>
    <row r="53" spans="1:11" ht="22.5">
      <c r="A53" s="148">
        <v>2</v>
      </c>
      <c r="B53" s="146" t="s">
        <v>13</v>
      </c>
      <c r="C53" s="147">
        <v>7.2456032314219699E-3</v>
      </c>
      <c r="D53" s="147">
        <v>1.27950977422063E-2</v>
      </c>
      <c r="E53" s="37"/>
      <c r="F53" s="38"/>
      <c r="G53" s="39"/>
      <c r="H53" s="34"/>
      <c r="I53" s="1"/>
    </row>
    <row r="54" spans="1:11">
      <c r="A54" s="148">
        <v>3</v>
      </c>
      <c r="B54" s="146" t="s">
        <v>11</v>
      </c>
      <c r="C54" s="147">
        <v>1.0119566122970399E-2</v>
      </c>
      <c r="D54" s="147">
        <v>1.9389297181090202E-2</v>
      </c>
      <c r="E54" s="37"/>
      <c r="F54" s="38"/>
      <c r="G54" s="39"/>
      <c r="H54" s="34"/>
      <c r="I54" s="1"/>
    </row>
    <row r="55" spans="1:11">
      <c r="A55" s="148">
        <v>4</v>
      </c>
      <c r="B55" s="146" t="s">
        <v>10</v>
      </c>
      <c r="C55" s="147">
        <v>1.31176681764732E-2</v>
      </c>
      <c r="D55" s="147">
        <v>2.2190749626795798E-2</v>
      </c>
      <c r="E55" s="37"/>
      <c r="F55" s="38"/>
      <c r="G55" s="39"/>
      <c r="H55" s="34"/>
      <c r="I55" s="1"/>
    </row>
    <row r="56" spans="1:11">
      <c r="A56" s="148">
        <v>5</v>
      </c>
      <c r="B56" s="146" t="s">
        <v>14</v>
      </c>
      <c r="C56" s="147">
        <v>8.6556726688063294E-3</v>
      </c>
      <c r="D56" s="147">
        <v>1.35724316891892E-2</v>
      </c>
      <c r="E56" s="37"/>
      <c r="F56" s="38"/>
      <c r="G56" s="39"/>
      <c r="H56" s="34"/>
      <c r="I56" s="1"/>
    </row>
    <row r="57" spans="1:11">
      <c r="A57" s="148">
        <v>6</v>
      </c>
      <c r="B57" s="146" t="s">
        <v>12</v>
      </c>
      <c r="C57" s="147">
        <v>1.1129391215653201E-2</v>
      </c>
      <c r="D57" s="147">
        <v>1.9799451685047102E-2</v>
      </c>
      <c r="E57" s="37"/>
      <c r="F57" s="38"/>
      <c r="G57" s="39"/>
      <c r="H57" s="34"/>
      <c r="I57" s="1"/>
    </row>
    <row r="58" spans="1:11">
      <c r="A58" s="148">
        <v>7</v>
      </c>
      <c r="B58" s="146" t="s">
        <v>52</v>
      </c>
      <c r="C58" s="147">
        <v>1.37276148178784E-2</v>
      </c>
      <c r="D58" s="147">
        <v>2.50277916899561E-2</v>
      </c>
      <c r="E58" s="37"/>
      <c r="F58" s="38"/>
      <c r="G58" s="39"/>
      <c r="H58" s="34"/>
      <c r="I58" s="1"/>
    </row>
    <row r="59" spans="1:11">
      <c r="A59" s="148">
        <v>8</v>
      </c>
      <c r="B59" s="146" t="s">
        <v>16</v>
      </c>
      <c r="C59" s="147">
        <v>1.24020962296316E-2</v>
      </c>
      <c r="D59" s="147">
        <v>2.8435277157296102E-2</v>
      </c>
      <c r="E59" s="37"/>
      <c r="F59" s="38"/>
      <c r="G59" s="39"/>
      <c r="H59" s="34"/>
      <c r="I59" s="1"/>
    </row>
    <row r="60" spans="1:11" ht="22.5">
      <c r="A60" s="145" t="s">
        <v>53</v>
      </c>
      <c r="B60" s="146" t="s">
        <v>17</v>
      </c>
      <c r="C60" s="149">
        <v>0</v>
      </c>
      <c r="D60" s="150">
        <v>0</v>
      </c>
      <c r="E60" s="37"/>
      <c r="F60" s="38"/>
      <c r="G60" s="39"/>
      <c r="H60" s="38"/>
      <c r="I60" s="22"/>
      <c r="J60" s="22"/>
      <c r="K60" s="22"/>
    </row>
    <row r="61" spans="1:11" ht="22.5">
      <c r="A61" s="148">
        <v>1</v>
      </c>
      <c r="B61" s="146" t="s">
        <v>54</v>
      </c>
      <c r="C61" s="149">
        <v>7.2185105255322003E-3</v>
      </c>
      <c r="D61" s="150">
        <v>1.20154912721539E-2</v>
      </c>
      <c r="E61" s="37"/>
      <c r="F61" s="38"/>
      <c r="G61" s="39"/>
      <c r="H61" s="38"/>
      <c r="I61" s="22"/>
      <c r="J61" s="22"/>
      <c r="K61" s="22"/>
    </row>
    <row r="62" spans="1:11" ht="22.5">
      <c r="A62" s="148">
        <v>2</v>
      </c>
      <c r="B62" s="146" t="s">
        <v>55</v>
      </c>
      <c r="C62" s="149">
        <v>9.3802454921632205E-3</v>
      </c>
      <c r="D62" s="150">
        <v>1.84156397036308E-2</v>
      </c>
      <c r="E62" s="37"/>
      <c r="F62" s="38"/>
      <c r="G62" s="39"/>
      <c r="H62" s="38"/>
      <c r="I62" s="22"/>
      <c r="J62" s="22"/>
      <c r="K62" s="22"/>
    </row>
    <row r="63" spans="1:11" ht="22.5">
      <c r="A63" s="148">
        <v>3</v>
      </c>
      <c r="B63" s="146" t="s">
        <v>56</v>
      </c>
      <c r="C63" s="149">
        <v>1.8763974975288599E-2</v>
      </c>
      <c r="D63" s="150">
        <v>3.8834965166050901E-2</v>
      </c>
      <c r="E63" s="37"/>
      <c r="F63" s="38"/>
      <c r="G63" s="39"/>
      <c r="H63" s="38"/>
      <c r="I63" s="22"/>
      <c r="J63" s="22"/>
      <c r="K63" s="22"/>
    </row>
    <row r="64" spans="1:11" ht="22.5">
      <c r="A64" s="148">
        <v>4</v>
      </c>
      <c r="B64" s="146" t="s">
        <v>18</v>
      </c>
      <c r="C64" s="149">
        <v>1.8760053319910399E-2</v>
      </c>
      <c r="D64" s="150">
        <v>4.6300095331333502E-2</v>
      </c>
      <c r="E64" s="37"/>
      <c r="F64" s="38"/>
      <c r="G64" s="39"/>
      <c r="H64" s="38"/>
      <c r="I64" s="22"/>
      <c r="J64" s="22"/>
      <c r="K64" s="22"/>
    </row>
    <row r="65" spans="1:8" ht="33.75">
      <c r="A65" s="145" t="s">
        <v>57</v>
      </c>
      <c r="B65" s="151" t="s">
        <v>58</v>
      </c>
      <c r="C65" s="150">
        <v>5.7206894968593099E-3</v>
      </c>
      <c r="D65" s="150">
        <v>8.4300331110521501E-3</v>
      </c>
      <c r="E65" s="39"/>
      <c r="F65" s="39"/>
      <c r="G65" s="39"/>
      <c r="H65" s="39"/>
    </row>
    <row r="66" spans="1:8" ht="22.5">
      <c r="A66" s="148">
        <v>2</v>
      </c>
      <c r="B66" s="151" t="s">
        <v>20</v>
      </c>
      <c r="C66" s="150">
        <v>1.1692445743250899E-2</v>
      </c>
      <c r="D66" s="150">
        <v>1.9574715605469299E-2</v>
      </c>
      <c r="E66" s="39"/>
      <c r="F66" s="39"/>
      <c r="G66" s="39"/>
      <c r="H66" s="39"/>
    </row>
    <row r="67" spans="1:8" ht="33.75">
      <c r="A67" s="148">
        <v>3</v>
      </c>
      <c r="B67" s="151" t="s">
        <v>59</v>
      </c>
      <c r="C67" s="150">
        <v>1.82028406282598E-2</v>
      </c>
      <c r="D67" s="150">
        <v>4.5581406292207999E-2</v>
      </c>
      <c r="E67" s="39"/>
      <c r="F67" s="39"/>
      <c r="G67" s="39"/>
      <c r="H67" s="39"/>
    </row>
    <row r="68" spans="1:8" ht="45">
      <c r="A68" s="148">
        <v>4</v>
      </c>
      <c r="B68" s="151" t="s">
        <v>60</v>
      </c>
      <c r="C68" s="150">
        <v>1.71651961479257E-2</v>
      </c>
      <c r="D68" s="150">
        <v>4.7220973125804103E-2</v>
      </c>
      <c r="E68" s="39"/>
      <c r="F68" s="39"/>
      <c r="G68" s="39"/>
      <c r="H68" s="39"/>
    </row>
    <row r="69" spans="1:8" ht="45">
      <c r="A69" s="145" t="s">
        <v>61</v>
      </c>
      <c r="B69" s="146" t="s">
        <v>21</v>
      </c>
      <c r="C69" s="150">
        <v>3.0882880878002699E-3</v>
      </c>
      <c r="D69" s="150">
        <v>4.7200539496889196E-3</v>
      </c>
      <c r="E69" s="39"/>
      <c r="F69" s="39"/>
      <c r="G69" s="39"/>
      <c r="H69" s="39"/>
    </row>
    <row r="70" spans="1:8" ht="45">
      <c r="A70" s="148">
        <v>2</v>
      </c>
      <c r="B70" s="146" t="s">
        <v>22</v>
      </c>
      <c r="C70" s="150">
        <v>9.6550677566209601E-3</v>
      </c>
      <c r="D70" s="150">
        <v>1.4916851666154699E-2</v>
      </c>
      <c r="E70" s="39"/>
      <c r="F70" s="39"/>
      <c r="G70" s="39"/>
      <c r="H70" s="39"/>
    </row>
    <row r="71" spans="1:8" ht="22.5">
      <c r="A71" s="148">
        <v>3</v>
      </c>
      <c r="B71" s="146" t="s">
        <v>23</v>
      </c>
      <c r="C71" s="150">
        <v>1.7714169348151201E-2</v>
      </c>
      <c r="D71" s="150">
        <v>4.7181229875640898E-2</v>
      </c>
      <c r="E71" s="39"/>
      <c r="F71" s="39"/>
      <c r="G71" s="39"/>
      <c r="H71" s="39"/>
    </row>
    <row r="72" spans="1:8" ht="33.75">
      <c r="A72" s="148">
        <v>4</v>
      </c>
      <c r="B72" s="146" t="s">
        <v>24</v>
      </c>
      <c r="C72" s="150">
        <v>1.6960114486599401E-2</v>
      </c>
      <c r="D72" s="150">
        <v>4.8447708578509101E-2</v>
      </c>
      <c r="E72" s="39"/>
      <c r="F72" s="39"/>
      <c r="G72" s="39"/>
      <c r="H72" s="39"/>
    </row>
    <row r="73" spans="1:8" ht="33.75">
      <c r="A73" s="148">
        <v>5</v>
      </c>
      <c r="B73" s="146" t="s">
        <v>25</v>
      </c>
      <c r="C73" s="150">
        <v>1.7756474914612099E-2</v>
      </c>
      <c r="D73" s="150">
        <v>3.97038746890871E-2</v>
      </c>
      <c r="E73" s="39"/>
      <c r="F73" s="39"/>
      <c r="G73" s="39"/>
      <c r="H73" s="39"/>
    </row>
    <row r="74" spans="1:8" ht="22.5">
      <c r="A74" s="145" t="s">
        <v>62</v>
      </c>
      <c r="B74" s="146" t="s">
        <v>27</v>
      </c>
      <c r="C74" s="150">
        <v>1.9940666684792E-2</v>
      </c>
      <c r="D74" s="149">
        <v>5.1360758810213E-2</v>
      </c>
      <c r="E74" s="34"/>
      <c r="F74" s="34"/>
      <c r="G74" s="39"/>
      <c r="H74" s="39"/>
    </row>
    <row r="75" spans="1:8">
      <c r="A75" s="148">
        <v>2</v>
      </c>
      <c r="B75" s="146" t="s">
        <v>2</v>
      </c>
      <c r="C75" s="150">
        <v>1.8061014663424701E-2</v>
      </c>
      <c r="D75" s="149">
        <v>2.8385549758687501E-2</v>
      </c>
      <c r="E75" s="34"/>
      <c r="F75" s="34"/>
      <c r="G75" s="39"/>
      <c r="H75" s="39"/>
    </row>
    <row r="76" spans="1:8">
      <c r="A76" s="148">
        <v>3</v>
      </c>
      <c r="B76" s="146" t="s">
        <v>3</v>
      </c>
      <c r="C76" s="150">
        <v>1.96331878868845E-2</v>
      </c>
      <c r="D76" s="149">
        <v>2.7609118939591198E-2</v>
      </c>
      <c r="E76" s="34"/>
      <c r="F76" s="34"/>
      <c r="G76" s="39"/>
      <c r="H76" s="39"/>
    </row>
    <row r="77" spans="1:8">
      <c r="A77" s="148">
        <v>4</v>
      </c>
      <c r="B77" s="146" t="s">
        <v>4</v>
      </c>
      <c r="C77" s="150">
        <v>1.36484406767818E-2</v>
      </c>
      <c r="D77" s="149">
        <v>2.19964061801937E-2</v>
      </c>
      <c r="E77" s="34"/>
      <c r="F77" s="34"/>
      <c r="G77" s="39"/>
      <c r="H77" s="39"/>
    </row>
    <row r="78" spans="1:8">
      <c r="A78" s="148">
        <v>5</v>
      </c>
      <c r="B78" s="146" t="s">
        <v>26</v>
      </c>
      <c r="C78" s="150">
        <v>3.1279738316012098E-3</v>
      </c>
      <c r="D78" s="149">
        <v>7.9631738485187505E-3</v>
      </c>
      <c r="E78" s="34"/>
      <c r="F78" s="34"/>
      <c r="G78" s="39"/>
      <c r="H78" s="39"/>
    </row>
    <row r="79" spans="1:8">
      <c r="A79" s="145" t="s">
        <v>63</v>
      </c>
      <c r="B79" s="152" t="s">
        <v>126</v>
      </c>
      <c r="C79" s="150">
        <v>1.6839252687013601E-2</v>
      </c>
      <c r="D79" s="149">
        <v>2.6023640943513102E-2</v>
      </c>
      <c r="E79" s="34"/>
      <c r="F79" s="34"/>
      <c r="G79" s="39"/>
      <c r="H79" s="39"/>
    </row>
    <row r="80" spans="1:8">
      <c r="A80" s="148">
        <v>2</v>
      </c>
      <c r="B80" s="152" t="s">
        <v>125</v>
      </c>
      <c r="C80" s="150">
        <v>1.9353790529901702E-2</v>
      </c>
      <c r="D80" s="150">
        <v>4.4517643460455898E-2</v>
      </c>
      <c r="E80" s="34"/>
      <c r="F80" s="34"/>
      <c r="G80" s="39"/>
      <c r="H80" s="39"/>
    </row>
    <row r="81" spans="1:8">
      <c r="A81" s="148">
        <v>3</v>
      </c>
      <c r="B81" s="152" t="s">
        <v>28</v>
      </c>
      <c r="C81" s="150">
        <v>2.4240280473553999E-3</v>
      </c>
      <c r="D81" s="150">
        <v>6.2474461879861399E-3</v>
      </c>
      <c r="E81" s="34"/>
      <c r="F81" s="34"/>
      <c r="G81" s="39"/>
      <c r="H81" s="39"/>
    </row>
    <row r="82" spans="1:8">
      <c r="A82" s="148">
        <v>4</v>
      </c>
      <c r="B82" s="152" t="s">
        <v>29</v>
      </c>
      <c r="C82" s="150">
        <v>1.1686445818036999E-2</v>
      </c>
      <c r="D82" s="150">
        <v>3.6439155263619301E-2</v>
      </c>
      <c r="E82" s="34"/>
      <c r="F82" s="34"/>
      <c r="G82" s="39"/>
      <c r="H82" s="39"/>
    </row>
    <row r="83" spans="1:8">
      <c r="A83" s="145" t="s">
        <v>64</v>
      </c>
      <c r="B83" s="153" t="s">
        <v>65</v>
      </c>
      <c r="C83" s="149">
        <v>1.24761472691402E-2</v>
      </c>
      <c r="D83" s="149">
        <v>2.7689980984913602E-2</v>
      </c>
      <c r="E83" s="40"/>
      <c r="F83" s="34"/>
      <c r="G83" s="39"/>
      <c r="H83" s="39"/>
    </row>
    <row r="84" spans="1:8">
      <c r="A84" s="148">
        <v>2</v>
      </c>
      <c r="B84" s="153" t="s">
        <v>129</v>
      </c>
      <c r="C84" s="149">
        <v>1.1587018962922E-2</v>
      </c>
      <c r="D84" s="149">
        <v>2.2595499039626401E-2</v>
      </c>
      <c r="E84" s="40"/>
      <c r="F84" s="34"/>
      <c r="G84" s="39"/>
      <c r="H84" s="39"/>
    </row>
    <row r="85" spans="1:8">
      <c r="A85" s="148">
        <v>3</v>
      </c>
      <c r="B85" s="153" t="s">
        <v>130</v>
      </c>
      <c r="C85" s="149">
        <v>1.0111004629879201E-2</v>
      </c>
      <c r="D85" s="149">
        <v>1.7970384283432599E-2</v>
      </c>
      <c r="E85" s="40"/>
      <c r="F85" s="34"/>
      <c r="G85" s="39"/>
      <c r="H85" s="39"/>
    </row>
    <row r="86" spans="1:8">
      <c r="A86" s="148">
        <v>4</v>
      </c>
      <c r="B86" s="153" t="s">
        <v>66</v>
      </c>
      <c r="C86" s="149">
        <v>1.3621011738072701E-2</v>
      </c>
      <c r="D86" s="149">
        <v>2.2757020339864799E-2</v>
      </c>
      <c r="E86" s="40"/>
      <c r="F86" s="34"/>
      <c r="G86" s="39"/>
      <c r="H86" s="39"/>
    </row>
    <row r="87" spans="1:8">
      <c r="A87" s="142" t="s">
        <v>99</v>
      </c>
      <c r="B87" s="154" t="s">
        <v>99</v>
      </c>
      <c r="C87" s="155">
        <v>1.2502939975046101E-2</v>
      </c>
      <c r="D87" s="155">
        <v>3.95994351844745E-2</v>
      </c>
    </row>
    <row r="88" spans="1:8">
      <c r="A88" s="156"/>
      <c r="B88" s="157" t="s">
        <v>100</v>
      </c>
      <c r="C88" s="158">
        <v>1.19075010980198E-2</v>
      </c>
      <c r="D88" s="158">
        <v>2.17553919577285E-2</v>
      </c>
    </row>
  </sheetData>
  <mergeCells count="4">
    <mergeCell ref="A2:H2"/>
    <mergeCell ref="A24:H25"/>
    <mergeCell ref="A38:D41"/>
    <mergeCell ref="A37:D37"/>
  </mergeCells>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Repères</vt:lpstr>
      <vt:lpstr>Contexte</vt:lpstr>
      <vt:lpstr>Prejudice&amp;Recours</vt:lpstr>
      <vt:lpstr>Profil</vt:lpstr>
      <vt:lpstr>'Prejudice&amp;Recours'!Zone_d_impression</vt:lpstr>
      <vt:lpstr>Profil!Zone_d_impression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GRENON MUR Marc</dc:creator>
  <cp:lastModifiedBy>TUGORES François</cp:lastModifiedBy>
  <cp:lastPrinted>2016-10-15T21:41:28Z</cp:lastPrinted>
  <dcterms:created xsi:type="dcterms:W3CDTF">2016-01-06T15:49:01Z</dcterms:created>
  <dcterms:modified xsi:type="dcterms:W3CDTF">2019-03-06T17:42:44Z</dcterms:modified>
</cp:coreProperties>
</file>