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9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0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8\Pour mise en ligne\Excel\"/>
    </mc:Choice>
  </mc:AlternateContent>
  <bookViews>
    <workbookView xWindow="0" yWindow="0" windowWidth="23010" windowHeight="9300" tabRatio="395"/>
  </bookViews>
  <sheets>
    <sheet name="Arnaques_cadrage 1" sheetId="19" r:id="rId1"/>
    <sheet name="Arnaques_cadrage 2" sheetId="11" r:id="rId2"/>
    <sheet name="Arnaques_cadrage 3" sheetId="15" r:id="rId3"/>
    <sheet name="Arnaques_cadrage 4" sheetId="16" r:id="rId4"/>
    <sheet name="Escroqueries_Repères" sheetId="20" r:id="rId5"/>
    <sheet name="Escroqueries_Contexte" sheetId="21" r:id="rId6"/>
    <sheet name="Escroqueries_Prejudice&amp;Recours" sheetId="22" r:id="rId7"/>
    <sheet name="Escroqueries_Profil" sheetId="23" r:id="rId8"/>
  </sheets>
  <externalReferences>
    <externalReference r:id="rId9"/>
  </externalReferences>
  <definedNames>
    <definedName name="CambriolagesColine" localSheetId="5">#REF!</definedName>
    <definedName name="CambriolagesColine" localSheetId="6">#REF!</definedName>
    <definedName name="CambriolagesColine" localSheetId="7">#REF!</definedName>
    <definedName name="CambriolagesColine">#REF!</definedName>
    <definedName name="d" localSheetId="5">#REF!</definedName>
    <definedName name="d" localSheetId="6">#REF!</definedName>
    <definedName name="d" localSheetId="7">#REF!</definedName>
    <definedName name="d">#REF!</definedName>
    <definedName name="djdkd" localSheetId="5">#REF!</definedName>
    <definedName name="djdkd" localSheetId="6">#REF!</definedName>
    <definedName name="djdkd" localSheetId="7">#REF!</definedName>
    <definedName name="djdkd">#REF!</definedName>
    <definedName name="DonneesActeDL" localSheetId="6">#REF!</definedName>
    <definedName name="DonneesActeDL" localSheetId="7">#REF!</definedName>
    <definedName name="DonneesActeDL">#REF!</definedName>
    <definedName name="DonneesActeDV" localSheetId="6">#REF!</definedName>
    <definedName name="DonneesActeDV">#REF!</definedName>
    <definedName name="DonneesAssurance" localSheetId="5">#REF!</definedName>
    <definedName name="DonneesAssurance" localSheetId="6">#REF!</definedName>
    <definedName name="DonneesAssurance" localSheetId="7">#REF!</definedName>
    <definedName name="DonneesAssurance">#REF!</definedName>
    <definedName name="DonneesAssurance2RM" localSheetId="6">#REF!</definedName>
    <definedName name="DonneesAssurance2RM">#REF!</definedName>
    <definedName name="DonneesAssuranceAL" localSheetId="6">#REF!</definedName>
    <definedName name="DonneesAssuranceAL">#REF!</definedName>
    <definedName name="DonneesAssuranceDL" localSheetId="6">#REF!</definedName>
    <definedName name="DonneesAssuranceDL" localSheetId="7">#REF!</definedName>
    <definedName name="DonneesAssuranceDL">#REF!</definedName>
    <definedName name="DonneesAssuranceDV" localSheetId="6">#REF!</definedName>
    <definedName name="DonneesAssuranceDV">#REF!</definedName>
    <definedName name="DonneesAssuranceOV" localSheetId="6">#REF!</definedName>
    <definedName name="DonneesAssuranceOV">#REF!</definedName>
    <definedName name="DonneesAssuranceRS" localSheetId="5">#REF!</definedName>
    <definedName name="DonneesAssuranceRS" localSheetId="6">#REF!</definedName>
    <definedName name="DonneesAssuranceRS" localSheetId="7">#REF!</definedName>
    <definedName name="DonneesAssuranceRS">#REF!</definedName>
    <definedName name="DonneesAssuranceVL" localSheetId="6">#REF!</definedName>
    <definedName name="DonneesAssuranceVL">#REF!</definedName>
    <definedName name="DonneesAssuranceVSE" localSheetId="5">#REF!</definedName>
    <definedName name="DonneesAssuranceVSE" localSheetId="6">#REF!</definedName>
    <definedName name="DonneesAssuranceVSE" localSheetId="7">#REF!</definedName>
    <definedName name="DonneesAssuranceVSE">#REF!</definedName>
    <definedName name="DonneesAssuranceVV" localSheetId="6">#REF!</definedName>
    <definedName name="DonneesAssuranceVV">#REF!</definedName>
    <definedName name="DonneesAuteurs" localSheetId="5">#REF!</definedName>
    <definedName name="DonneesAuteurs" localSheetId="6">#REF!</definedName>
    <definedName name="DonneesAuteurs" localSheetId="7">#REF!</definedName>
    <definedName name="DonneesAuteurs">#REF!</definedName>
    <definedName name="DonneesAuteursDL" localSheetId="6">#REF!</definedName>
    <definedName name="DonneesAuteursDL" localSheetId="7">#REF!</definedName>
    <definedName name="DonneesAuteursDL">#REF!</definedName>
    <definedName name="DonneesAuteursDV" localSheetId="6">#REF!</definedName>
    <definedName name="DonneesAuteursDV">#REF!</definedName>
    <definedName name="DonneesAuteursOV" localSheetId="6">#REF!</definedName>
    <definedName name="DonneesAuteursOV">#REF!</definedName>
    <definedName name="DonneesAuteursVSE" localSheetId="5">#REF!</definedName>
    <definedName name="DonneesAuteursVSE" localSheetId="6">#REF!</definedName>
    <definedName name="DonneesAuteursVSE" localSheetId="7">#REF!</definedName>
    <definedName name="DonneesAuteursVSE">#REF!</definedName>
    <definedName name="DonnéesCambri" localSheetId="5">#REF!</definedName>
    <definedName name="DonnéesCambri" localSheetId="6">#REF!</definedName>
    <definedName name="DonnéesCambri" localSheetId="7">#REF!</definedName>
    <definedName name="DonnéesCambri">#REF!</definedName>
    <definedName name="DonneesDescFaits2RM" localSheetId="6">#REF!</definedName>
    <definedName name="DonneesDescFaits2RM">#REF!</definedName>
    <definedName name="DonneesDescFaitsINJ">#REF!</definedName>
    <definedName name="DonneesDescFaitsMEN">#REF!</definedName>
    <definedName name="DonneesDescFaitsVAV" localSheetId="5">#REF!</definedName>
    <definedName name="DonneesDescFaitsVAV" localSheetId="6">#REF!</definedName>
    <definedName name="DonneesDescFaitsVAV" localSheetId="7">#REF!</definedName>
    <definedName name="DonneesDescFaitsVAV">#REF!</definedName>
    <definedName name="DonneesDescFaitsVP">#REF!</definedName>
    <definedName name="DonneesDescFaitsVSV">#REF!</definedName>
    <definedName name="DonneesDescVelo" localSheetId="6">#REF!</definedName>
    <definedName name="DonneesDescVelo">#REF!</definedName>
    <definedName name="DonneesEffraction" localSheetId="5">#REF!</definedName>
    <definedName name="DonneesEffraction" localSheetId="6">#REF!</definedName>
    <definedName name="DonneesEffraction" localSheetId="7">#REF!</definedName>
    <definedName name="DonneesEffraction">#REF!</definedName>
    <definedName name="DonneesEntreeVE" localSheetId="5">#REF!</definedName>
    <definedName name="DonneesEntreeVE" localSheetId="6">#REF!</definedName>
    <definedName name="DonneesEntreeVE" localSheetId="7">#REF!</definedName>
    <definedName name="DonneesEntreeVE">#REF!</definedName>
    <definedName name="DonneesFaits17">#REF!</definedName>
    <definedName name="DonneesFaits18">#REF!</definedName>
    <definedName name="DonneesINJ" localSheetId="6">#REF!</definedName>
    <definedName name="DonneesINJ">#REF!</definedName>
    <definedName name="DonneesMen" localSheetId="6">#REF!</definedName>
    <definedName name="DonneesMen">#REF!</definedName>
    <definedName name="DonneesPlainte" localSheetId="5">#REF!</definedName>
    <definedName name="DonneesPlainte" localSheetId="6">#REF!</definedName>
    <definedName name="DonneesPlainte" localSheetId="7">#REF!</definedName>
    <definedName name="DonneesPlainte">#REF!</definedName>
    <definedName name="DonneesPlainte17">#REF!</definedName>
    <definedName name="DonneesPlainte18">#REF!</definedName>
    <definedName name="DonneesPlainte2RM" localSheetId="6">#REF!</definedName>
    <definedName name="DonneesPlainte2RM">#REF!</definedName>
    <definedName name="DonneesPlainteAL" localSheetId="5">#REF!</definedName>
    <definedName name="DonneesPlainteAL" localSheetId="6">#REF!</definedName>
    <definedName name="DonneesPlainteAL" localSheetId="7">#REF!</definedName>
    <definedName name="DonneesPlainteAL">#REF!</definedName>
    <definedName name="DonneesPlainteDL" localSheetId="6">#REF!</definedName>
    <definedName name="DonneesPlainteDL" localSheetId="7">#REF!</definedName>
    <definedName name="DonneesPlainteDL">#REF!</definedName>
    <definedName name="DonneesPlainteINJ">#REF!</definedName>
    <definedName name="DonneesPlainteMEN">#REF!</definedName>
    <definedName name="DonneesPlainteOV" localSheetId="6">#REF!</definedName>
    <definedName name="DonneesPlainteOV">#REF!</definedName>
    <definedName name="DonneesPlainteRS" localSheetId="5">#REF!</definedName>
    <definedName name="DonneesPlainteRS" localSheetId="6">#REF!</definedName>
    <definedName name="DonneesPlainteRS" localSheetId="7">#REF!</definedName>
    <definedName name="DonneesPlainteRS">#REF!</definedName>
    <definedName name="DonneesPlainteVAV" localSheetId="5">#REF!</definedName>
    <definedName name="DonneesPlainteVAV" localSheetId="6">#REF!</definedName>
    <definedName name="DonneesPlainteVAV" localSheetId="7">#REF!</definedName>
    <definedName name="DonneesPlainteVAV">#REF!</definedName>
    <definedName name="DonneesPlainteVL" localSheetId="6">#REF!</definedName>
    <definedName name="DonneesPlainteVL">#REF!</definedName>
    <definedName name="DonneesPlainteVP">#REF!</definedName>
    <definedName name="DonneesPlainteVSE" localSheetId="5">#REF!</definedName>
    <definedName name="DonneesPlainteVSE" localSheetId="6">#REF!</definedName>
    <definedName name="DonneesPlainteVSE" localSheetId="7">#REF!</definedName>
    <definedName name="DonneesPlainteVSE">#REF!</definedName>
    <definedName name="DonneesPlainteVSV">#REF!</definedName>
    <definedName name="DonneesPlainteVV" localSheetId="5">#REF!</definedName>
    <definedName name="DonneesPlainteVV" localSheetId="6">#REF!</definedName>
    <definedName name="DonneesPlainteVV" localSheetId="7">#REF!</definedName>
    <definedName name="DonneesPlainteVV">#REF!</definedName>
    <definedName name="DonneesProfil17">#REF!</definedName>
    <definedName name="DonneesProfil18">#REF!</definedName>
    <definedName name="DonneesProfileq18">#REF!</definedName>
    <definedName name="DonneesReperes" localSheetId="5">#REF!</definedName>
    <definedName name="DonneesReperes" localSheetId="6">#REF!</definedName>
    <definedName name="DonneesReperes" localSheetId="7">#REF!</definedName>
    <definedName name="DonneesReperes">#REF!</definedName>
    <definedName name="DonneesReperes16" localSheetId="5">#REF!</definedName>
    <definedName name="DonneesReperes16" localSheetId="6">#REF!</definedName>
    <definedName name="DonneesReperes16" localSheetId="7">#REF!</definedName>
    <definedName name="DonneesReperes16">#REF!</definedName>
    <definedName name="DonneesReperes17">#REF!</definedName>
    <definedName name="DonneesReperes18">#REF!</definedName>
    <definedName name="DonneesReperes2" localSheetId="5">#REF!</definedName>
    <definedName name="DonneesReperes2" localSheetId="6">#REF!</definedName>
    <definedName name="DonneesReperes2" localSheetId="7">#REF!</definedName>
    <definedName name="DonneesReperes2">#REF!</definedName>
    <definedName name="DonneesReperes241016" localSheetId="5">#REF!</definedName>
    <definedName name="DonneesReperes241016" localSheetId="6">#REF!</definedName>
    <definedName name="DonneesReperes241016" localSheetId="7">#REF!</definedName>
    <definedName name="DonneesReperes241016">#REF!</definedName>
    <definedName name="DonneesReperes2RM" localSheetId="6">#REF!</definedName>
    <definedName name="DonneesReperes2RM">#REF!</definedName>
    <definedName name="DonneesReperes2RM2" localSheetId="6">#REF!</definedName>
    <definedName name="DonneesReperes2RM2">#REF!</definedName>
    <definedName name="DonneesReperes3" localSheetId="5">#REF!</definedName>
    <definedName name="DonneesReperes3" localSheetId="6">#REF!</definedName>
    <definedName name="DonneesReperes3" localSheetId="7">#REF!</definedName>
    <definedName name="DonneesReperes3">#REF!</definedName>
    <definedName name="DonneesReperesAL" localSheetId="5">#REF!</definedName>
    <definedName name="DonneesReperesAL" localSheetId="6">#REF!</definedName>
    <definedName name="DonneesReperesAL" localSheetId="7">#REF!</definedName>
    <definedName name="DonneesReperesAL">#REF!</definedName>
    <definedName name="DonneesReperesAL2" localSheetId="5">#REF!</definedName>
    <definedName name="DonneesReperesAL2" localSheetId="6">#REF!</definedName>
    <definedName name="DonneesReperesAL2" localSheetId="7">#REF!</definedName>
    <definedName name="DonneesReperesAL2">#REF!</definedName>
    <definedName name="DonneesReperesDL" localSheetId="6">#REF!</definedName>
    <definedName name="DonneesReperesDL" localSheetId="7">#REF!</definedName>
    <definedName name="DonneesReperesDL">#REF!</definedName>
    <definedName name="DonneesReperesDV" localSheetId="6">#REF!</definedName>
    <definedName name="DonneesReperesDV">#REF!</definedName>
    <definedName name="DonneesReperesDV2" localSheetId="6">#REF!</definedName>
    <definedName name="DonneesReperesDV2">#REF!</definedName>
    <definedName name="DonneesReperesINJ">#REF!</definedName>
    <definedName name="DonneesReperesMEN">#REF!</definedName>
    <definedName name="DonneesReperesOV" localSheetId="6">#REF!</definedName>
    <definedName name="DonneesReperesOV">#REF!</definedName>
    <definedName name="DonneesReperesOV2" localSheetId="6">#REF!</definedName>
    <definedName name="DonneesReperesOV2">#REF!</definedName>
    <definedName name="DonneesReperesTVAV" localSheetId="5">#REF!</definedName>
    <definedName name="DonneesReperesTVAV" localSheetId="6">#REF!</definedName>
    <definedName name="DonneesReperesTVAV" localSheetId="7">#REF!</definedName>
    <definedName name="DonneesReperesTVAV">#REF!</definedName>
    <definedName name="DonneesReperesTVAV2" localSheetId="5">#REF!</definedName>
    <definedName name="DonneesReperesTVAV2" localSheetId="6">#REF!</definedName>
    <definedName name="DonneesReperesTVAV2" localSheetId="7">#REF!</definedName>
    <definedName name="DonneesReperesTVAV2">#REF!</definedName>
    <definedName name="DonneesReperesTVSV">#REF!</definedName>
    <definedName name="DonneesReperesVAV" localSheetId="5">#REF!</definedName>
    <definedName name="DonneesReperesVAV" localSheetId="6">#REF!</definedName>
    <definedName name="DonneesReperesVAV" localSheetId="7">#REF!</definedName>
    <definedName name="DonneesReperesVAV">#REF!</definedName>
    <definedName name="DonneesReperesVAV2" localSheetId="5">#REF!</definedName>
    <definedName name="DonneesReperesVAV2" localSheetId="6">#REF!</definedName>
    <definedName name="DonneesReperesVAV2" localSheetId="7">#REF!</definedName>
    <definedName name="DonneesReperesVAV2">#REF!</definedName>
    <definedName name="DonneesReperesVE" localSheetId="5">#REF!</definedName>
    <definedName name="DonneesReperesVE" localSheetId="6">#REF!</definedName>
    <definedName name="DonneesReperesVE" localSheetId="7">#REF!</definedName>
    <definedName name="DonneesReperesVE">#REF!</definedName>
    <definedName name="DonneesReperesVL" localSheetId="6">#REF!</definedName>
    <definedName name="DonneesReperesVL">#REF!</definedName>
    <definedName name="DonneesReperesVL2" localSheetId="6">#REF!</definedName>
    <definedName name="DonneesReperesVL2">#REF!</definedName>
    <definedName name="DonneesReperesVP">#REF!</definedName>
    <definedName name="DonneesReperesVSV">#REF!</definedName>
    <definedName name="DonneesReperesVSVvol">#REF!</definedName>
    <definedName name="DonneesViolences17">#REF!</definedName>
    <definedName name="DonneesViolencesVAV" localSheetId="5">#REF!</definedName>
    <definedName name="DonneesViolencesVAV" localSheetId="6">#REF!</definedName>
    <definedName name="DonneesViolencesVAV" localSheetId="7">#REF!</definedName>
    <definedName name="DonneesViolencesVAV">#REF!</definedName>
    <definedName name="DonneesViolencesVP">#REF!</definedName>
    <definedName name="DonneesVol" localSheetId="5">#REF!</definedName>
    <definedName name="DonneesVol" localSheetId="6">#REF!</definedName>
    <definedName name="DonneesVol" localSheetId="7">#REF!</definedName>
    <definedName name="DonneesVol">#REF!</definedName>
    <definedName name="DonneesVolOV" localSheetId="6">#REF!</definedName>
    <definedName name="DonneesVolOV">#REF!</definedName>
    <definedName name="DonneesVolV" localSheetId="6">#REF!</definedName>
    <definedName name="DonneesVolV">#REF!</definedName>
    <definedName name="DonneesVolVAV" localSheetId="5">#REF!</definedName>
    <definedName name="DonneesVolVAV" localSheetId="6">#REF!</definedName>
    <definedName name="DonneesVolVAV" localSheetId="7">#REF!</definedName>
    <definedName name="DonneesVolVAV">#REF!</definedName>
    <definedName name="DonneesVolVAV2" localSheetId="5">#REF!</definedName>
    <definedName name="DonneesVolVAV2" localSheetId="6">#REF!</definedName>
    <definedName name="DonneesVolVAV2" localSheetId="7">#REF!</definedName>
    <definedName name="DonneesVolVAV2">#REF!</definedName>
    <definedName name="DonneesVolVSE" localSheetId="5">#REF!</definedName>
    <definedName name="DonneesVolVSE" localSheetId="6">#REF!</definedName>
    <definedName name="DonneesVolVSE" localSheetId="7">#REF!</definedName>
    <definedName name="DonneesVolVSE">#REF!</definedName>
    <definedName name="DonneesVolVSV">#REF!</definedName>
    <definedName name="DonneesVolVSV2">#REF!</definedName>
    <definedName name="Effraction" localSheetId="5">#REF!</definedName>
    <definedName name="Effraction" localSheetId="6">#REF!</definedName>
    <definedName name="Effraction" localSheetId="7">#REF!</definedName>
    <definedName name="Effraction">#REF!</definedName>
    <definedName name="EncadreAssurance17" localSheetId="5">#REF!</definedName>
    <definedName name="EncadreAssurance17" localSheetId="6">#REF!</definedName>
    <definedName name="EncadreAssurance17" localSheetId="7">#REF!</definedName>
    <definedName name="EncadreAssurance17">#REF!</definedName>
    <definedName name="EncadrePolice17" localSheetId="5">#REF!</definedName>
    <definedName name="EncadrePolice17" localSheetId="6">#REF!</definedName>
    <definedName name="EncadrePolice17" localSheetId="7">#REF!</definedName>
    <definedName name="EncadrePolice17">#REF!</definedName>
    <definedName name="NOMONGLET">#REF!</definedName>
    <definedName name="NOMONGLETREPERES" localSheetId="5">#REF!</definedName>
    <definedName name="NOMONGLETREPERES" localSheetId="6">#REF!</definedName>
    <definedName name="NOMONGLETREPERES" localSheetId="7">#REF!</definedName>
    <definedName name="NOMONGLETREPERES">#REF!</definedName>
    <definedName name="ONGLETASSURANCE" localSheetId="6">#REF!</definedName>
    <definedName name="ONGLETASSURANCE">#REF!</definedName>
    <definedName name="ONGLETASSURANCEDL" localSheetId="6">#REF!</definedName>
    <definedName name="ONGLETASSURANCEDL" localSheetId="7">#REF!</definedName>
    <definedName name="ONGLETASSURANCEDL">#REF!</definedName>
    <definedName name="ONGLETENTREE" localSheetId="5">#REF!</definedName>
    <definedName name="ONGLETENTREE" localSheetId="6">#REF!</definedName>
    <definedName name="ONGLETENTREE" localSheetId="7">#REF!</definedName>
    <definedName name="ONGLETENTREE">#REF!</definedName>
    <definedName name="ONGLETFAITS" localSheetId="6">#REF!</definedName>
    <definedName name="ONGLETFAITS">#REF!</definedName>
    <definedName name="ONGLETRECOURS" localSheetId="5">#REF!</definedName>
    <definedName name="ONGLETRECOURS" localSheetId="6">#REF!</definedName>
    <definedName name="ONGLETRECOURS" localSheetId="7">#REF!</definedName>
    <definedName name="ONGLETRECOURS">#REF!</definedName>
    <definedName name="ONGLETVOL" localSheetId="5">#REF!</definedName>
    <definedName name="ONGLETVOL" localSheetId="6">#REF!</definedName>
    <definedName name="ONGLETVOL" localSheetId="7">#REF!</definedName>
    <definedName name="ONGLETVOL">#REF!</definedName>
    <definedName name="ReperesCambri" localSheetId="5">#REF!</definedName>
    <definedName name="ReperesCambri" localSheetId="6">#REF!</definedName>
    <definedName name="ReperesCambri" localSheetId="7">#REF!</definedName>
    <definedName name="ReperesCambri">#REF!</definedName>
    <definedName name="_xlnm.Print_Area" localSheetId="5">Escroqueries_Contexte!$A$14:$E$23</definedName>
    <definedName name="_xlnm.Print_Area" localSheetId="6">'Escroqueries_Prejudice&amp;Recours'!$A$1:$I$2</definedName>
    <definedName name="_xlnm.Print_Area" localSheetId="7">Escroqueries_Profil!$B$2:$H$15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22" l="1"/>
  <c r="B56" i="22"/>
  <c r="B127" i="16" l="1"/>
  <c r="B128" i="16"/>
  <c r="B126" i="16"/>
  <c r="B121" i="16" l="1"/>
  <c r="B120" i="16"/>
  <c r="B119" i="16"/>
  <c r="XFD1048493" i="15"/>
</calcChain>
</file>

<file path=xl/sharedStrings.xml><?xml version="1.0" encoding="utf-8"?>
<sst xmlns="http://schemas.openxmlformats.org/spreadsheetml/2006/main" count="242" uniqueCount="203">
  <si>
    <t>Achat via opérateur de paiement</t>
  </si>
  <si>
    <t>Vérifications ciblées</t>
  </si>
  <si>
    <t>Reflexes de précaution sur le patrimoine financier</t>
  </si>
  <si>
    <t>Abandon d’un produit ou marque</t>
  </si>
  <si>
    <t>Habitudes de vie ou d'organisation</t>
  </si>
  <si>
    <t>Pratique d'Internet</t>
  </si>
  <si>
    <t>Modalité de la prise de contact</t>
  </si>
  <si>
    <t>Produit ou service non fourni ou non livré</t>
  </si>
  <si>
    <t>Qualités ou quantités non conformes</t>
  </si>
  <si>
    <t>Fausse romance</t>
  </si>
  <si>
    <t>Coût supplémentaire imprévu</t>
  </si>
  <si>
    <t>Autres</t>
  </si>
  <si>
    <t>Autres objets</t>
  </si>
  <si>
    <t>Objet concerné par l'arnaque</t>
  </si>
  <si>
    <t>Fréquence des objets concernés par l'arnaque</t>
  </si>
  <si>
    <t xml:space="preserve">Bien culturel </t>
  </si>
  <si>
    <t xml:space="preserve">Proposition ou annonce </t>
  </si>
  <si>
    <t>Bien d’équipement</t>
  </si>
  <si>
    <t>Bien de consommation</t>
  </si>
  <si>
    <t xml:space="preserve">Prestation de service </t>
  </si>
  <si>
    <t xml:space="preserve">Piratage informatique </t>
  </si>
  <si>
    <t>N'a pas tenté de contacter l'auteur</t>
  </si>
  <si>
    <t xml:space="preserve">A essayé en vain de contacter l'auteur </t>
  </si>
  <si>
    <t>ont demandé une indemnisation</t>
  </si>
  <si>
    <t>n'ont pas demandé une indemnisation</t>
  </si>
  <si>
    <t>ont été indemnisés</t>
  </si>
  <si>
    <t>n'ont obtenu aucune indemnité</t>
  </si>
  <si>
    <t>ont un dossier d'indemnisation en cours</t>
  </si>
  <si>
    <t>n'ont pas demandé d'indemnisation</t>
  </si>
  <si>
    <t>ont un dossier en cours</t>
  </si>
  <si>
    <t>Indemnisation des arnaques par un tiers (banque, assurance, etc.)</t>
  </si>
  <si>
    <t>Est en attente du traitement de son dossier par l'auteur</t>
  </si>
  <si>
    <t>N'a obtenu aucun remboursement par l'auteur</t>
  </si>
  <si>
    <t>Banque</t>
  </si>
  <si>
    <t>Assurance</t>
  </si>
  <si>
    <t>Indemnisés</t>
  </si>
  <si>
    <t>Dossier en cours</t>
  </si>
  <si>
    <t>Pas d'indemnisation</t>
  </si>
  <si>
    <t>Aucune demande d'indemnisation</t>
  </si>
  <si>
    <t>% de victimes</t>
  </si>
  <si>
    <t>Mesures d'évitement ou de précaution</t>
  </si>
  <si>
    <t>Aucune mesure</t>
  </si>
  <si>
    <t>N’acheter qu’à des vendeurs fiables</t>
  </si>
  <si>
    <t>Proportion de victimes dans la population</t>
  </si>
  <si>
    <t>Victimes d'arnaque</t>
  </si>
  <si>
    <t>Victimes d'une seule arnaque</t>
  </si>
  <si>
    <t>Victimes de deux arnaques ou plus</t>
  </si>
  <si>
    <t>Arnaques en 2017</t>
  </si>
  <si>
    <t>Nombre de victimes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</si>
  <si>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 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1 700 000 personnes âgées de 14 ans ou plus - soit environ 3,3 % - déclarent avoir été victimes d'une arnaque qui leur a coûté de l'argent en 2017.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</si>
  <si>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métropolitaine.</t>
    </r>
  </si>
  <si>
    <t>Objet concerné par l'arnaque (en % des victimes d'arnaque)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</si>
  <si>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métropolitaine, incident le plus récent.
</t>
    </r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 Cadre de vie et sécurité 2018, Insee-ONDRP-SSMSI.</t>
    </r>
  </si>
  <si>
    <t>Les modalités de la prise de contact (en % des victimes d'arnaque)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</si>
  <si>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2017, dans 26 % des cas décrits, l'objet de l'arnaque porte sur une prestation de service.</t>
    </r>
  </si>
  <si>
    <t>Par téléphone</t>
  </si>
  <si>
    <t xml:space="preserve">Autres </t>
  </si>
  <si>
    <t>À domicile</t>
  </si>
  <si>
    <t>En magasin</t>
  </si>
  <si>
    <t>Courrier papier</t>
  </si>
  <si>
    <t>Au marché, salon, foire</t>
  </si>
  <si>
    <r>
      <t xml:space="preserve">Champ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métropolitaine, incident le plus récent.</t>
    </r>
    <r>
      <rPr>
        <b/>
        <sz val="9"/>
        <color theme="1" tint="0.34998626667073579"/>
        <rFont val="Albany AMT"/>
        <family val="2"/>
      </rPr>
      <t xml:space="preserve">
Source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 Cadre de vie et sécurité 2018, Insee-ONDRP-SSMSI.</t>
    </r>
  </si>
  <si>
    <r>
      <t>Champ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métropolitaine, incident le plus récent.</t>
    </r>
    <r>
      <rPr>
        <b/>
        <sz val="9"/>
        <color theme="1" tint="0.34998626667073579"/>
        <rFont val="Albany AMT"/>
        <family val="2"/>
      </rPr>
      <t xml:space="preserve">
Source </t>
    </r>
    <r>
      <rPr>
        <sz val="9"/>
        <color theme="1" tint="0.34998626667073579"/>
        <rFont val="Symbol"/>
        <family val="1"/>
        <charset val="2"/>
      </rPr>
      <t>·</t>
    </r>
    <r>
      <rPr>
        <b/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Albany AMT"/>
        <family val="2"/>
      </rPr>
      <t>Enquête Cadre de vie et sécurité 2018, Insee-ONDRP-SSMSI.</t>
    </r>
  </si>
  <si>
    <t xml:space="preserve">Résultat des démarches éventuelles auprès de l'auteur de l'arnaque
   (en % des victimes d'arnaque)
</t>
  </si>
  <si>
    <t>Indemnisation des arnaques par un tiers (en % des victimes d'arnaque)</t>
  </si>
  <si>
    <t>N'ont pas demandé d'indemnisation</t>
  </si>
  <si>
    <t>N'ont obtenu aucune indemnité</t>
  </si>
  <si>
    <t>Ont été indemnisés</t>
  </si>
  <si>
    <t>Ont un dossier en cours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</si>
  <si>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métropolitaine, incident le plus récent.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</si>
  <si>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 Cadre de vie et sécurité 2018, Insee-ONDRP-SSMSI.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</si>
  <si>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2017, 40 % des victimes d'arnaque n'ont pas tenté de contacter l'auteur de l'arnaque.</t>
    </r>
  </si>
  <si>
    <r>
      <rPr>
        <b/>
        <sz val="9"/>
        <color theme="1" tint="0.34998626667073579"/>
        <rFont val="Albany AMT"/>
        <family val="2"/>
      </rPr>
      <t xml:space="preserve">Lecture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2017, 40 % des victimes d'arnaque n'ont pas tenté de contacter l'auteur de l'arnaque.</t>
    </r>
  </si>
  <si>
    <t>Dispositions pour se protéger des arnaques (en % des victimes d'arnaque)</t>
  </si>
  <si>
    <t>en % de victimes</t>
  </si>
  <si>
    <t>Éviter les contacts téléphoniques douteux (inconnus, liste rouge, numéros inconnus)</t>
  </si>
  <si>
    <t>Demande d'indemnisation auprès d'un tiers (en % des victimes d'arnaque)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</si>
  <si>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2017, 63 % des victimes d'arnaque n'ont fait aucune demande de remboursement auprès d'un tiers.</t>
    </r>
  </si>
  <si>
    <t>Autres (sécurisation du poste informatique, protection du patrimoine physique, évitement des inconnus)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</si>
  <si>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NS = Non significatif, l'effectif de victimes concernées dans l'échantillon est sous le seuil de diffusion.</t>
    </r>
  </si>
  <si>
    <t>Internet, contact en ligne, site, courriel</t>
  </si>
  <si>
    <t>NS</t>
  </si>
  <si>
    <t>A obtenu un remboursement total ou partiel par l'auteur</t>
  </si>
  <si>
    <t>Autres organismes</t>
  </si>
  <si>
    <t>Les arnaques les plus courantes en 2017 (en % des victimes d'arnaque)</t>
  </si>
  <si>
    <t>https://www.interieur.gouv.fr/content/download/113762/910215/file/RapportCVS_2018.pdf</t>
  </si>
  <si>
    <t>Fréquence des arnaques les plus courantes en 2017 (en % des victimes d'arnaque)</t>
  </si>
  <si>
    <t>Indemnisation des arnaques par un tiers (en % des victimes d'arnaques)</t>
  </si>
  <si>
    <t>Résultat des démarches éventuelles auprès de l'auteur de l'arnaque  (en % des victimes d'arnaques)</t>
  </si>
  <si>
    <t>Données :</t>
  </si>
  <si>
    <t>Type d'arnaque</t>
  </si>
  <si>
    <t>en %</t>
  </si>
  <si>
    <t xml:space="preserve">Escroqueries bancaires - indicateurs annuels </t>
  </si>
  <si>
    <t>…</t>
  </si>
  <si>
    <t>Ménages victimes de débit frauduleux sur leur compte bancaire</t>
  </si>
  <si>
    <t>Proportion de victimes parmi les ménages (%)</t>
  </si>
  <si>
    <t>Proportion de victimes parmi les ménages possédant un compte bancaire (%)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</si>
  <si>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1 210 000 ménages (4,3 % des ménages possédant un compte bancaire) déclarent avoir été victimes d'un debit frauduleux sur leur compte bancaire en 2016.</t>
    </r>
  </si>
  <si>
    <t>Nombre annuel de ménages victimes de débit frauduleux sur leur compte bancaire et proportion de ménages victimes entre 2010 et 2017</t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</si>
  <si>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</si>
  <si>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2011 - 2018, Insee-ONDRP-SSMSI.</t>
    </r>
  </si>
  <si>
    <t>Ménages victimes de débits frauduleux sur leur compte bancaire</t>
  </si>
  <si>
    <t>-</t>
  </si>
  <si>
    <t>Proportion de victimes parmi les ménages possédant un compte bancaire (en %)</t>
  </si>
  <si>
    <r>
      <t xml:space="preserve">Constatation des faits </t>
    </r>
    <r>
      <rPr>
        <sz val="11"/>
        <color rgb="FFEA6B14"/>
        <rFont val="Albany AMT"/>
        <family val="2"/>
      </rPr>
      <t>(en % des ménages victimes d'une escroquerie bancaire)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</si>
  <si>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68 % des ménages victimes d’escroquerie bancaire déclarent avoir découvert le débit frauduleux par un relevé d'opérations. </t>
    </r>
  </si>
  <si>
    <r>
      <t xml:space="preserve"> Type de débit frauduleux</t>
    </r>
    <r>
      <rPr>
        <sz val="11"/>
        <color rgb="FFEA6B14"/>
        <rFont val="Albany AMT"/>
        <family val="2"/>
      </rPr>
      <t xml:space="preserve"> (en % des ménages victimes d'une escroquerie bancaire)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</si>
  <si>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56 % des ménages victimes d’escroquerie bancaire déclarent que le débit frauduleux a été effectué sous la forme d’un achat réglé par carte bancaire sur un site de commerce en ligne. </t>
    </r>
  </si>
  <si>
    <r>
      <t>Procédé d'obtention des données personnelles</t>
    </r>
    <r>
      <rPr>
        <sz val="11"/>
        <color rgb="FFEA6B14"/>
        <rFont val="Albany AMT"/>
        <family val="2"/>
      </rPr>
      <t xml:space="preserve"> (en % des ménages victimes d'une escroquerie bancaire)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</si>
  <si>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métropolitaine, incident le plus récent.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</si>
  <si>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2016 à 2018, Insee-ONDRP-SSMSI.</t>
    </r>
  </si>
  <si>
    <t>Type d'opération frauduleuse</t>
  </si>
  <si>
    <t>%</t>
  </si>
  <si>
    <t>Par un achat réglé par carte bancaire sur un site de commerce en ligne</t>
  </si>
  <si>
    <t>Par un achat réglé par carte bancaire dans un commerce traditionnel</t>
  </si>
  <si>
    <t>Par un virement</t>
  </si>
  <si>
    <t>Par un retrait à un distributeur automatique de billets</t>
  </si>
  <si>
    <t>Ne sait pas/Refus</t>
  </si>
  <si>
    <t>Par un relevé d'opérations</t>
  </si>
  <si>
    <t>Par la banque de la victime ou un autre établissement bancaire</t>
  </si>
  <si>
    <t>Par un rejet d'achat par carte bancaire</t>
  </si>
  <si>
    <t>Par une administration (police, gendarmerie, impôt ou autre)</t>
  </si>
  <si>
    <t>Autres cas</t>
  </si>
  <si>
    <t>Procédé inconnu</t>
  </si>
  <si>
    <t>Autres procédés</t>
  </si>
  <si>
    <t>Auprès d'un établissement bancaire ou commercial (piratage de données)</t>
  </si>
  <si>
    <t>À partir d'un retrait dans un distributeur automatique (par exemple en plaçant un dispositif qui enregistre votre numéro de carte bancaire et votre code secret)</t>
  </si>
  <si>
    <t>En imitant un courrier électronique de votre banque ou d'une administration (phishing) ou par un appel téléphonique</t>
  </si>
  <si>
    <t xml:space="preserve">Lors d'un achat que vous avez effectué dans un commerce traditionnel </t>
  </si>
  <si>
    <t>Lors d'un achat ou d'une réservation sur internet</t>
  </si>
  <si>
    <r>
      <t>Préjudice (</t>
    </r>
    <r>
      <rPr>
        <sz val="11"/>
        <color rgb="FFEA6B14"/>
        <rFont val="Albany AMT"/>
        <family val="2"/>
      </rPr>
      <t>en % des ménages victimes d'une escroquerie bancaire)</t>
    </r>
  </si>
  <si>
    <t>* une même série signifie un même type d'opération bancaire ou des opérations bancaires concentrées dans le temps ou à la suite de la même perte d'informations confidentielles.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</si>
  <si>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21 % des ménages victimes d'escroquerie bancaire déclarent que le débit frauduleux le plus récent s'inscrit dans une même série de débits frauduleux dont 4 % une série comptant plus de 6 opérations frauduleuses sur leur compte.</t>
    </r>
  </si>
  <si>
    <r>
      <t>Déclaration à la police ou à la gendarmerie</t>
    </r>
    <r>
      <rPr>
        <sz val="11"/>
        <color rgb="FFEA6B14"/>
        <rFont val="Albany AMT"/>
        <family val="2"/>
      </rPr>
      <t xml:space="preserve"> </t>
    </r>
  </si>
  <si>
    <t>(en % des ménages victimes d'escroquerie bancaire)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</si>
  <si>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entre 2015 et 2017, 26 % des ménages victimes d'une escroquerie bancaire ont déposé plainte dans un commissariat ou une gendarmerie.</t>
    </r>
  </si>
  <si>
    <t>Remboursement par la banque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</si>
  <si>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78 % des ménages victimes d'une escroquerie bancaire déclarent que leur banque a remboursé le débit frauduleux effectué sur leur compte (ou la totalité des débits frauduleux dans le cas d'une série de débits frauduleux).</t>
    </r>
  </si>
  <si>
    <t>Série de débits frauduleux</t>
  </si>
  <si>
    <t>Ne sait pas / Refus</t>
  </si>
  <si>
    <t xml:space="preserve">Non </t>
  </si>
  <si>
    <t>Oui, une série de 2 débits frauduleux</t>
  </si>
  <si>
    <t>Oui, une série de 3 débits frauduleux</t>
  </si>
  <si>
    <t>Oui, une série de 4 à 6 débits</t>
  </si>
  <si>
    <t>Oui, une série de plus de 6 débits</t>
  </si>
  <si>
    <t>Ensemble des ménages victimes</t>
  </si>
  <si>
    <t>Dépôt de plainte</t>
  </si>
  <si>
    <t>Dépôt d'une main courante</t>
  </si>
  <si>
    <t>Abandon de la démarche</t>
  </si>
  <si>
    <t>Pas de déplacement au commissariat ou à la gendarmerie</t>
  </si>
  <si>
    <t>Oui, en totalité</t>
  </si>
  <si>
    <t>Oui, en partie</t>
  </si>
  <si>
    <t>Non</t>
  </si>
  <si>
    <t>Non renseigné</t>
  </si>
  <si>
    <t>&lt; 50 €</t>
  </si>
  <si>
    <t>50 ≤ € &lt; 100</t>
  </si>
  <si>
    <t>100 ≤ € &lt; 200</t>
  </si>
  <si>
    <t>200 ≤ € &lt; 300</t>
  </si>
  <si>
    <t>300 ≤ € &lt; 400</t>
  </si>
  <si>
    <t>400 ≤ € &lt; 500</t>
  </si>
  <si>
    <t>500 ≤ € &lt; 1 000</t>
  </si>
  <si>
    <t>≥ 1 000 €</t>
  </si>
  <si>
    <r>
      <t>Proportion de ménages victimes d'escroquerie bancaire selon les caractéristiques du lieu de résidence</t>
    </r>
    <r>
      <rPr>
        <sz val="11"/>
        <color rgb="FFEA6B14"/>
        <rFont val="Albany AMT"/>
        <family val="2"/>
      </rPr>
      <t xml:space="preserve"> (en % des ménages possédant un compte bancaire)</t>
    </r>
  </si>
  <si>
    <t>Proportion de ménages victimes d'escroquerie bancaire                                                          selon les caractéristiques socio-démographiques du ménage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</si>
  <si>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</si>
  <si>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moyenne, chaque année entre 2015 et 2017, 5,6 %  des ménages dont la personne de référence a entre 30 et 39 ans déclarent avoir subi une escroquerie bancaire.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</si>
  <si>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</si>
  <si>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t>Code</t>
  </si>
  <si>
    <t>Zone</t>
  </si>
  <si>
    <t>Tveq</t>
  </si>
  <si>
    <t>ZEAT</t>
  </si>
  <si>
    <t>Région parisienne</t>
  </si>
  <si>
    <t>Bassin parisien</t>
  </si>
  <si>
    <t>Nord</t>
  </si>
  <si>
    <t>Est</t>
  </si>
  <si>
    <t>Ouest</t>
  </si>
  <si>
    <t>Sud-Ouest</t>
  </si>
  <si>
    <t>Centre-Est</t>
  </si>
  <si>
    <t>Méditerranée</t>
  </si>
  <si>
    <t>Taille de l'UU</t>
  </si>
  <si>
    <t>Communes rurales</t>
  </si>
  <si>
    <t>moins de 20 000 hab.</t>
  </si>
  <si>
    <t>20 000 - 100 000 hab.</t>
  </si>
  <si>
    <t>100 000 hab. ou plus</t>
  </si>
  <si>
    <t>Agglomération parisienne</t>
  </si>
  <si>
    <t>Age de la PR</t>
  </si>
  <si>
    <t>Moins de 30 ans</t>
  </si>
  <si>
    <t>30-39 ans</t>
  </si>
  <si>
    <t>40-49 ans</t>
  </si>
  <si>
    <t>50-59 ans</t>
  </si>
  <si>
    <t>60 ans ou plus</t>
  </si>
  <si>
    <t>CS de la PR</t>
  </si>
  <si>
    <t>Personnes en emploi¹</t>
  </si>
  <si>
    <t>Chômeurs</t>
  </si>
  <si>
    <t>Retraités</t>
  </si>
  <si>
    <t>Etudiants et autres inactifs</t>
  </si>
  <si>
    <t>Quartiles de Niveau de vie par UC</t>
  </si>
  <si>
    <t>Modeste</t>
  </si>
  <si>
    <t>Médian inférieur</t>
  </si>
  <si>
    <t>Médian supérieur</t>
  </si>
  <si>
    <t>Aisé</t>
  </si>
  <si>
    <t>QPV</t>
  </si>
  <si>
    <t>Hors QPV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</si>
</sst>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,&quot; 000&quot;"/>
    <numFmt numFmtId="166" formatCode="#,##0.0"/>
    <numFmt numFmtId="167" formatCode="0.0"/>
    <numFmt numFmtId="168" formatCode="[$-40C]mmm\-yy;@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595959"/>
      <name val="Calibri"/>
      <family val="2"/>
      <scheme val="minor"/>
    </font>
    <font>
      <b/>
      <sz val="10"/>
      <color rgb="FF000000"/>
      <name val="Albany AMT"/>
      <family val="2"/>
    </font>
    <font>
      <sz val="10"/>
      <color rgb="FF000000"/>
      <name val="Albany AMT"/>
      <family val="2"/>
    </font>
    <font>
      <sz val="10"/>
      <color theme="1"/>
      <name val="Albany AMT"/>
      <family val="2"/>
    </font>
    <font>
      <sz val="9"/>
      <color theme="1" tint="0.34998626667073579"/>
      <name val="Albany AMT"/>
      <family val="2"/>
    </font>
    <font>
      <b/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b/>
      <sz val="11"/>
      <color rgb="FFEA6B14"/>
      <name val="Albany AMT"/>
      <family val="2"/>
    </font>
    <font>
      <b/>
      <sz val="10"/>
      <color theme="1"/>
      <name val="Albany AMT"/>
      <family val="2"/>
    </font>
    <font>
      <b/>
      <sz val="10"/>
      <color theme="0"/>
      <name val="Albany AMT"/>
      <family val="2"/>
    </font>
    <font>
      <b/>
      <sz val="11"/>
      <color theme="5"/>
      <name val="Albany AMT"/>
      <family val="2"/>
    </font>
    <font>
      <sz val="10"/>
      <name val="Albany AMT"/>
      <family val="2"/>
    </font>
    <font>
      <b/>
      <sz val="9"/>
      <name val="Albany AMT"/>
    </font>
    <font>
      <i/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1"/>
      <name val="Times New Roman"/>
      <family val="1"/>
    </font>
    <font>
      <sz val="8"/>
      <color theme="1"/>
      <name val="Palatino Linotype"/>
      <family val="1"/>
    </font>
    <font>
      <i/>
      <sz val="8"/>
      <color theme="1" tint="0.34998626667073579"/>
      <name val="Times New Roman"/>
      <family val="1"/>
    </font>
    <font>
      <sz val="11"/>
      <color rgb="FFFFFF00"/>
      <name val="Calibri"/>
      <family val="2"/>
      <scheme val="minor"/>
    </font>
    <font>
      <sz val="11"/>
      <color rgb="FFEA6B14"/>
      <name val="Albany AMT"/>
      <family val="2"/>
    </font>
    <font>
      <b/>
      <sz val="14"/>
      <color theme="5"/>
      <name val="Palatino Linotype"/>
      <family val="1"/>
    </font>
    <font>
      <sz val="9"/>
      <color theme="1" tint="0.499984740745262"/>
      <name val="Albany AMT"/>
      <family val="2"/>
    </font>
    <font>
      <sz val="11"/>
      <color theme="1" tint="0.34998626667073579"/>
      <name val="Calibri"/>
      <family val="2"/>
      <scheme val="minor"/>
    </font>
    <font>
      <sz val="8"/>
      <color theme="1" tint="0.499984740745262"/>
      <name val="Albany AMT"/>
      <family val="2"/>
    </font>
    <font>
      <sz val="8"/>
      <color theme="1" tint="0.34998626667073579"/>
      <name val="Albany AMT"/>
      <family val="2"/>
    </font>
    <font>
      <sz val="11"/>
      <name val="Palatino Linotype"/>
      <family val="1"/>
    </font>
    <font>
      <sz val="8"/>
      <color theme="1" tint="0.499984740745262"/>
      <name val="Palatino Linotype"/>
      <family val="1"/>
    </font>
    <font>
      <sz val="8"/>
      <color theme="1" tint="0.499984740745262"/>
      <name val="Calibri"/>
      <family val="2"/>
      <scheme val="minor"/>
    </font>
    <font>
      <i/>
      <sz val="8"/>
      <color theme="1" tint="0.34998626667073579"/>
      <name val="Albany AMT"/>
      <family val="2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name val="Calibri "/>
    </font>
    <font>
      <sz val="11"/>
      <color theme="5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FE6D50"/>
      <name val="Albany AMT"/>
      <family val="2"/>
    </font>
    <font>
      <b/>
      <sz val="12"/>
      <color theme="5"/>
      <name val="Palatino Linotype"/>
      <family val="1"/>
    </font>
    <font>
      <sz val="11"/>
      <color theme="1"/>
      <name val="Albany AMT"/>
      <family val="2"/>
    </font>
    <font>
      <sz val="8"/>
      <color theme="1"/>
      <name val="Albany AMT"/>
      <family val="2"/>
    </font>
    <font>
      <sz val="8"/>
      <color rgb="FF000000"/>
      <name val="Albany AMT"/>
      <family val="2"/>
    </font>
    <font>
      <b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A6B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1" fontId="0" fillId="0" borderId="0" xfId="0" applyNumberFormat="1"/>
    <xf numFmtId="0" fontId="0" fillId="0" borderId="1" xfId="0" applyBorder="1"/>
    <xf numFmtId="0" fontId="1" fillId="2" borderId="0" xfId="0" applyFont="1" applyFill="1"/>
    <xf numFmtId="0" fontId="0" fillId="2" borderId="0" xfId="0" applyFill="1"/>
    <xf numFmtId="9" fontId="0" fillId="2" borderId="0" xfId="0" applyNumberFormat="1" applyFill="1"/>
    <xf numFmtId="0" fontId="0" fillId="0" borderId="0" xfId="0" applyBorder="1"/>
    <xf numFmtId="9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0" fillId="0" borderId="0" xfId="0" applyFill="1" applyBorder="1"/>
    <xf numFmtId="9" fontId="0" fillId="0" borderId="0" xfId="0" applyNumberFormat="1" applyAlignment="1">
      <alignment horizontal="center"/>
    </xf>
    <xf numFmtId="0" fontId="4" fillId="3" borderId="0" xfId="0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/>
    </xf>
    <xf numFmtId="0" fontId="0" fillId="0" borderId="0" xfId="0" applyAlignment="1"/>
    <xf numFmtId="0" fontId="5" fillId="3" borderId="0" xfId="0" applyFont="1" applyFill="1" applyBorder="1" applyAlignment="1">
      <alignment horizontal="left" vertical="center" wrapText="1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7" fillId="2" borderId="0" xfId="0" applyFont="1" applyFill="1"/>
    <xf numFmtId="0" fontId="12" fillId="5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vertical="center"/>
    </xf>
    <xf numFmtId="1" fontId="6" fillId="3" borderId="0" xfId="0" applyNumberFormat="1" applyFont="1" applyFill="1" applyBorder="1" applyAlignment="1"/>
    <xf numFmtId="0" fontId="6" fillId="2" borderId="0" xfId="0" applyFont="1" applyFill="1" applyBorder="1" applyAlignment="1">
      <alignment vertical="center"/>
    </xf>
    <xf numFmtId="1" fontId="6" fillId="2" borderId="0" xfId="0" applyNumberFormat="1" applyFont="1" applyFill="1" applyBorder="1" applyAlignment="1"/>
    <xf numFmtId="0" fontId="12" fillId="5" borderId="0" xfId="0" applyFont="1" applyFill="1" applyBorder="1" applyAlignment="1">
      <alignment horizontal="right" wrapText="1"/>
    </xf>
    <xf numFmtId="0" fontId="14" fillId="3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right" vertical="center"/>
    </xf>
    <xf numFmtId="1" fontId="6" fillId="2" borderId="0" xfId="0" applyNumberFormat="1" applyFont="1" applyFill="1" applyBorder="1" applyAlignment="1">
      <alignment horizontal="right" vertical="center"/>
    </xf>
    <xf numFmtId="1" fontId="6" fillId="3" borderId="0" xfId="0" applyNumberFormat="1" applyFont="1" applyFill="1" applyBorder="1" applyAlignment="1">
      <alignment horizontal="right" vertical="center"/>
    </xf>
    <xf numFmtId="1" fontId="14" fillId="3" borderId="0" xfId="0" applyNumberFormat="1" applyFont="1" applyFill="1" applyBorder="1" applyAlignment="1">
      <alignment horizontal="right" vertical="center"/>
    </xf>
    <xf numFmtId="1" fontId="14" fillId="3" borderId="0" xfId="1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right" vertical="center" wrapText="1"/>
    </xf>
    <xf numFmtId="164" fontId="4" fillId="3" borderId="0" xfId="1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164" fontId="5" fillId="2" borderId="0" xfId="1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Border="1" applyAlignment="1">
      <alignment horizontal="right" vertical="center" wrapText="1"/>
    </xf>
    <xf numFmtId="164" fontId="5" fillId="3" borderId="0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/>
    <xf numFmtId="1" fontId="6" fillId="2" borderId="0" xfId="0" applyNumberFormat="1" applyFont="1" applyFill="1" applyBorder="1" applyAlignment="1">
      <alignment horizontal="right"/>
    </xf>
    <xf numFmtId="1" fontId="6" fillId="3" borderId="0" xfId="0" applyNumberFormat="1" applyFont="1" applyFill="1" applyBorder="1" applyAlignment="1">
      <alignment horizontal="right"/>
    </xf>
    <xf numFmtId="1" fontId="14" fillId="2" borderId="0" xfId="1" applyNumberFormat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readingOrder="1"/>
    </xf>
    <xf numFmtId="0" fontId="3" fillId="0" borderId="0" xfId="0" applyFont="1" applyFill="1" applyBorder="1" applyAlignment="1">
      <alignment horizontal="center" vertical="center" readingOrder="1"/>
    </xf>
    <xf numFmtId="1" fontId="0" fillId="0" borderId="0" xfId="0" applyNumberFormat="1" applyFill="1" applyBorder="1"/>
    <xf numFmtId="9" fontId="0" fillId="0" borderId="0" xfId="0" applyNumberFormat="1" applyFill="1" applyBorder="1"/>
    <xf numFmtId="0" fontId="0" fillId="2" borderId="0" xfId="0" applyFill="1" applyBorder="1"/>
    <xf numFmtId="9" fontId="0" fillId="2" borderId="0" xfId="0" applyNumberFormat="1" applyFill="1" applyBorder="1"/>
    <xf numFmtId="9" fontId="0" fillId="0" borderId="0" xfId="1" applyFont="1" applyFill="1" applyBorder="1" applyAlignment="1">
      <alignment horizontal="center"/>
    </xf>
    <xf numFmtId="0" fontId="1" fillId="6" borderId="0" xfId="0" applyFont="1" applyFill="1" applyBorder="1" applyAlignment="1"/>
    <xf numFmtId="0" fontId="0" fillId="6" borderId="0" xfId="0" applyFill="1" applyBorder="1"/>
    <xf numFmtId="0" fontId="0" fillId="6" borderId="0" xfId="0" applyFill="1"/>
    <xf numFmtId="1" fontId="0" fillId="6" borderId="0" xfId="0" applyNumberFormat="1" applyFill="1" applyBorder="1"/>
    <xf numFmtId="0" fontId="1" fillId="6" borderId="0" xfId="0" applyFont="1" applyFill="1" applyBorder="1"/>
    <xf numFmtId="9" fontId="0" fillId="6" borderId="0" xfId="0" applyNumberFormat="1" applyFill="1" applyBorder="1"/>
    <xf numFmtId="9" fontId="0" fillId="6" borderId="0" xfId="0" applyNumberForma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1" fontId="0" fillId="6" borderId="0" xfId="0" applyNumberFormat="1" applyFill="1" applyBorder="1" applyAlignment="1">
      <alignment horizontal="right"/>
    </xf>
    <xf numFmtId="1" fontId="0" fillId="6" borderId="0" xfId="1" applyNumberFormat="1" applyFont="1" applyFill="1" applyBorder="1" applyAlignment="1">
      <alignment horizontal="right"/>
    </xf>
    <xf numFmtId="0" fontId="7" fillId="6" borderId="0" xfId="0" applyFont="1" applyFill="1"/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15" fillId="6" borderId="0" xfId="0" applyFont="1" applyFill="1"/>
    <xf numFmtId="0" fontId="16" fillId="6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justify" wrapText="1"/>
    </xf>
    <xf numFmtId="0" fontId="13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wrapText="1"/>
    </xf>
    <xf numFmtId="0" fontId="10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12" fillId="4" borderId="0" xfId="0" applyFont="1" applyFill="1" applyBorder="1" applyAlignment="1">
      <alignment horizontal="right" vertical="center"/>
    </xf>
    <xf numFmtId="165" fontId="11" fillId="3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left" vertical="center"/>
    </xf>
    <xf numFmtId="166" fontId="14" fillId="2" borderId="0" xfId="0" applyNumberFormat="1" applyFont="1" applyFill="1" applyBorder="1" applyAlignment="1">
      <alignment horizontal="right"/>
    </xf>
    <xf numFmtId="167" fontId="14" fillId="2" borderId="0" xfId="0" applyNumberFormat="1" applyFont="1" applyFill="1" applyBorder="1" applyAlignment="1">
      <alignment horizontal="right"/>
    </xf>
    <xf numFmtId="166" fontId="14" fillId="3" borderId="0" xfId="0" applyNumberFormat="1" applyFont="1" applyFill="1" applyBorder="1" applyAlignment="1">
      <alignment horizontal="right"/>
    </xf>
    <xf numFmtId="166" fontId="6" fillId="3" borderId="0" xfId="0" applyNumberFormat="1" applyFont="1" applyFill="1" applyBorder="1" applyAlignment="1">
      <alignment horizontal="right"/>
    </xf>
    <xf numFmtId="167" fontId="6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vertical="center"/>
    </xf>
    <xf numFmtId="9" fontId="17" fillId="2" borderId="0" xfId="0" applyNumberFormat="1" applyFont="1" applyFill="1" applyBorder="1" applyAlignment="1">
      <alignment horizontal="center" vertical="center"/>
    </xf>
    <xf numFmtId="9" fontId="17" fillId="2" borderId="0" xfId="0" applyNumberFormat="1" applyFont="1" applyFill="1" applyBorder="1" applyAlignment="1">
      <alignment horizontal="right" vertical="center"/>
    </xf>
    <xf numFmtId="0" fontId="18" fillId="0" borderId="0" xfId="0" applyFont="1"/>
    <xf numFmtId="0" fontId="19" fillId="2" borderId="0" xfId="0" applyFont="1" applyFill="1" applyAlignment="1">
      <alignment vertical="center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20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right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6" borderId="0" xfId="0" applyFont="1" applyFill="1"/>
    <xf numFmtId="0" fontId="0" fillId="6" borderId="0" xfId="0" applyFill="1" applyAlignment="1">
      <alignment horizontal="right"/>
    </xf>
    <xf numFmtId="168" fontId="0" fillId="0" borderId="0" xfId="0" applyNumberFormat="1" applyAlignment="1" applyProtection="1">
      <alignment vertical="center"/>
    </xf>
    <xf numFmtId="3" fontId="0" fillId="0" borderId="0" xfId="0" applyNumberFormat="1"/>
    <xf numFmtId="0" fontId="1" fillId="6" borderId="0" xfId="0" applyFont="1" applyFill="1" applyAlignment="1">
      <alignment horizontal="right"/>
    </xf>
    <xf numFmtId="0" fontId="0" fillId="6" borderId="0" xfId="0" applyFill="1" applyAlignment="1">
      <alignment horizontal="right" vertical="center" wrapText="1"/>
    </xf>
    <xf numFmtId="3" fontId="0" fillId="6" borderId="0" xfId="0" applyNumberFormat="1" applyFont="1" applyFill="1" applyBorder="1" applyAlignment="1">
      <alignment horizontal="right"/>
    </xf>
    <xf numFmtId="0" fontId="21" fillId="6" borderId="0" xfId="0" applyFont="1" applyFill="1"/>
    <xf numFmtId="0" fontId="1" fillId="6" borderId="0" xfId="0" applyFont="1" applyFill="1" applyBorder="1" applyAlignment="1">
      <alignment horizontal="left" wrapText="1"/>
    </xf>
    <xf numFmtId="3" fontId="0" fillId="6" borderId="0" xfId="0" quotePrefix="1" applyNumberFormat="1" applyFont="1" applyFill="1" applyBorder="1" applyAlignment="1">
      <alignment horizontal="right"/>
    </xf>
    <xf numFmtId="166" fontId="0" fillId="6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5" fillId="0" borderId="0" xfId="0" applyFont="1"/>
    <xf numFmtId="0" fontId="24" fillId="2" borderId="0" xfId="0" applyFont="1" applyFill="1" applyAlignment="1">
      <alignment horizontal="left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right"/>
    </xf>
    <xf numFmtId="0" fontId="0" fillId="6" borderId="0" xfId="0" applyFill="1" applyBorder="1" applyAlignment="1">
      <alignment wrapText="1"/>
    </xf>
    <xf numFmtId="1" fontId="0" fillId="6" borderId="0" xfId="0" applyNumberFormat="1" applyFill="1" applyAlignment="1">
      <alignment horizontal="right"/>
    </xf>
    <xf numFmtId="0" fontId="0" fillId="6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9" fontId="0" fillId="0" borderId="0" xfId="0" applyNumberFormat="1" applyFill="1" applyBorder="1" applyAlignment="1">
      <alignment horizontal="center"/>
    </xf>
    <xf numFmtId="1" fontId="1" fillId="6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6" fillId="2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8" fillId="2" borderId="0" xfId="0" applyFont="1" applyFill="1" applyBorder="1" applyAlignment="1">
      <alignment vertical="center"/>
    </xf>
    <xf numFmtId="0" fontId="2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29" fillId="2" borderId="0" xfId="0" applyFont="1" applyFill="1" applyAlignment="1">
      <alignment horizontal="left" vertical="center" wrapText="1"/>
    </xf>
    <xf numFmtId="0" fontId="30" fillId="2" borderId="0" xfId="0" applyFont="1" applyFill="1"/>
    <xf numFmtId="0" fontId="31" fillId="2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6" borderId="0" xfId="0" applyFont="1" applyFill="1" applyAlignment="1">
      <alignment horizontal="left" vertical="center" wrapText="1"/>
    </xf>
    <xf numFmtId="0" fontId="33" fillId="6" borderId="0" xfId="0" applyFont="1" applyFill="1" applyAlignment="1">
      <alignment horizontal="right" vertical="center" wrapText="1"/>
    </xf>
    <xf numFmtId="0" fontId="29" fillId="6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33" fillId="6" borderId="0" xfId="0" applyFont="1" applyFill="1" applyAlignment="1">
      <alignment horizontal="left" vertical="center" wrapText="1"/>
    </xf>
    <xf numFmtId="0" fontId="34" fillId="6" borderId="0" xfId="0" applyFont="1" applyFill="1"/>
    <xf numFmtId="0" fontId="35" fillId="6" borderId="0" xfId="0" applyFont="1" applyFill="1" applyBorder="1"/>
    <xf numFmtId="0" fontId="35" fillId="6" borderId="0" xfId="0" applyFont="1" applyFill="1" applyAlignment="1">
      <alignment vertical="center" wrapText="1"/>
    </xf>
    <xf numFmtId="1" fontId="35" fillId="6" borderId="0" xfId="0" applyNumberFormat="1" applyFont="1" applyFill="1" applyAlignment="1">
      <alignment vertical="center" wrapText="1"/>
    </xf>
    <xf numFmtId="0" fontId="35" fillId="6" borderId="0" xfId="0" applyFont="1" applyFill="1" applyAlignment="1">
      <alignment wrapText="1"/>
    </xf>
    <xf numFmtId="0" fontId="0" fillId="0" borderId="0" xfId="0" applyFill="1" applyAlignment="1">
      <alignment wrapText="1"/>
    </xf>
    <xf numFmtId="1" fontId="35" fillId="6" borderId="0" xfId="0" applyNumberFormat="1" applyFont="1" applyFill="1" applyAlignment="1">
      <alignment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/>
    <xf numFmtId="0" fontId="34" fillId="6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9" fontId="35" fillId="6" borderId="0" xfId="0" applyNumberFormat="1" applyFont="1" applyFill="1" applyAlignment="1">
      <alignment horizontal="right"/>
    </xf>
    <xf numFmtId="9" fontId="0" fillId="6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9" fontId="35" fillId="6" borderId="0" xfId="0" applyNumberFormat="1" applyFont="1" applyFill="1"/>
    <xf numFmtId="0" fontId="36" fillId="6" borderId="0" xfId="0" applyFont="1" applyFill="1"/>
    <xf numFmtId="9" fontId="36" fillId="6" borderId="0" xfId="0" applyNumberFormat="1" applyFont="1" applyFill="1" applyAlignment="1">
      <alignment horizontal="right"/>
    </xf>
    <xf numFmtId="9" fontId="37" fillId="6" borderId="0" xfId="0" applyNumberFormat="1" applyFont="1" applyFill="1" applyAlignment="1">
      <alignment horizontal="right"/>
    </xf>
    <xf numFmtId="9" fontId="37" fillId="0" borderId="0" xfId="0" applyNumberFormat="1" applyFont="1" applyFill="1" applyAlignment="1">
      <alignment horizontal="right"/>
    </xf>
    <xf numFmtId="9" fontId="0" fillId="0" borderId="0" xfId="0" applyNumberFormat="1" applyFill="1"/>
    <xf numFmtId="0" fontId="38" fillId="6" borderId="0" xfId="0" applyFont="1" applyFill="1" applyBorder="1" applyAlignment="1">
      <alignment horizontal="left" vertical="top" wrapText="1"/>
    </xf>
    <xf numFmtId="9" fontId="38" fillId="6" borderId="0" xfId="0" applyNumberFormat="1" applyFont="1" applyFill="1" applyBorder="1" applyAlignment="1">
      <alignment horizontal="right" vertical="top" wrapText="1"/>
    </xf>
    <xf numFmtId="0" fontId="38" fillId="6" borderId="0" xfId="0" applyFont="1" applyFill="1" applyBorder="1"/>
    <xf numFmtId="3" fontId="38" fillId="6" borderId="0" xfId="0" applyNumberFormat="1" applyFont="1" applyFill="1" applyBorder="1"/>
    <xf numFmtId="9" fontId="38" fillId="6" borderId="0" xfId="0" applyNumberFormat="1" applyFont="1" applyFill="1" applyBorder="1" applyAlignment="1">
      <alignment horizontal="right"/>
    </xf>
    <xf numFmtId="3" fontId="38" fillId="6" borderId="0" xfId="0" applyNumberFormat="1" applyFont="1" applyFill="1"/>
    <xf numFmtId="9" fontId="38" fillId="6" borderId="0" xfId="0" applyNumberFormat="1" applyFont="1" applyFill="1" applyAlignment="1">
      <alignment horizontal="right"/>
    </xf>
    <xf numFmtId="0" fontId="38" fillId="6" borderId="0" xfId="0" applyFont="1" applyFill="1"/>
    <xf numFmtId="0" fontId="0" fillId="2" borderId="0" xfId="0" applyFill="1" applyAlignment="1">
      <alignment horizontal="left"/>
    </xf>
    <xf numFmtId="0" fontId="39" fillId="2" borderId="0" xfId="0" applyFont="1" applyFill="1" applyAlignment="1">
      <alignment horizontal="left"/>
    </xf>
    <xf numFmtId="0" fontId="29" fillId="2" borderId="0" xfId="0" applyFont="1" applyFill="1" applyBorder="1" applyAlignment="1">
      <alignment vertical="center"/>
    </xf>
    <xf numFmtId="0" fontId="40" fillId="2" borderId="0" xfId="0" applyFont="1" applyFill="1"/>
    <xf numFmtId="0" fontId="41" fillId="2" borderId="0" xfId="0" applyFont="1" applyFill="1" applyAlignment="1">
      <alignment horizontal="center" wrapText="1"/>
    </xf>
    <xf numFmtId="0" fontId="42" fillId="2" borderId="0" xfId="0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/>
    </xf>
    <xf numFmtId="2" fontId="7" fillId="2" borderId="0" xfId="0" applyNumberFormat="1" applyFont="1" applyFill="1" applyAlignment="1">
      <alignment wrapText="1"/>
    </xf>
    <xf numFmtId="2" fontId="0" fillId="0" borderId="0" xfId="0" applyNumberFormat="1" applyFont="1" applyAlignment="1">
      <alignment wrapText="1"/>
    </xf>
    <xf numFmtId="0" fontId="43" fillId="0" borderId="0" xfId="0" applyFont="1" applyAlignment="1">
      <alignment horizontal="left"/>
    </xf>
    <xf numFmtId="0" fontId="43" fillId="2" borderId="0" xfId="0" applyFont="1" applyFill="1"/>
    <xf numFmtId="0" fontId="44" fillId="2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3" fillId="0" borderId="0" xfId="0" applyFont="1" applyFill="1"/>
    <xf numFmtId="0" fontId="1" fillId="6" borderId="0" xfId="0" applyFont="1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ont="1" applyFill="1" applyBorder="1"/>
    <xf numFmtId="0" fontId="46" fillId="6" borderId="0" xfId="0" applyFont="1" applyFill="1" applyBorder="1" applyAlignment="1">
      <alignment horizontal="left" vertical="top"/>
    </xf>
    <xf numFmtId="0" fontId="47" fillId="6" borderId="0" xfId="0" applyFont="1" applyFill="1" applyBorder="1" applyAlignment="1">
      <alignment horizontal="left" vertical="top" wrapText="1"/>
    </xf>
    <xf numFmtId="164" fontId="48" fillId="6" borderId="0" xfId="0" applyNumberFormat="1" applyFont="1" applyFill="1" applyAlignment="1">
      <alignment horizontal="right" vertical="top" wrapText="1"/>
    </xf>
    <xf numFmtId="164" fontId="0" fillId="0" borderId="0" xfId="0" applyNumberFormat="1" applyFill="1" applyAlignment="1">
      <alignment vertical="top"/>
    </xf>
    <xf numFmtId="0" fontId="0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vertical="top" wrapText="1"/>
    </xf>
    <xf numFmtId="0" fontId="50" fillId="6" borderId="0" xfId="0" applyFont="1" applyFill="1" applyBorder="1" applyAlignment="1">
      <alignment vertical="top"/>
    </xf>
    <xf numFmtId="0" fontId="51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vertical="top" wrapText="1"/>
    </xf>
    <xf numFmtId="164" fontId="48" fillId="0" borderId="0" xfId="0" applyNumberFormat="1" applyFont="1" applyFill="1" applyAlignment="1">
      <alignment vertical="top" wrapText="1"/>
    </xf>
    <xf numFmtId="0" fontId="50" fillId="6" borderId="0" xfId="0" applyFont="1" applyFill="1" applyBorder="1" applyAlignment="1">
      <alignment horizontal="left" vertical="top"/>
    </xf>
    <xf numFmtId="0" fontId="46" fillId="6" borderId="0" xfId="0" applyFont="1" applyFill="1" applyAlignment="1">
      <alignment horizontal="left" vertical="top"/>
    </xf>
    <xf numFmtId="0" fontId="35" fillId="6" borderId="0" xfId="0" applyFont="1" applyFill="1" applyAlignment="1">
      <alignment horizontal="left" vertical="top"/>
    </xf>
    <xf numFmtId="0" fontId="48" fillId="0" borderId="0" xfId="0" applyFont="1" applyFill="1" applyAlignment="1">
      <alignment vertical="top" wrapText="1"/>
    </xf>
    <xf numFmtId="0" fontId="46" fillId="6" borderId="0" xfId="0" applyFont="1" applyFill="1" applyBorder="1" applyAlignment="1">
      <alignment vertical="center" wrapText="1"/>
    </xf>
    <xf numFmtId="164" fontId="0" fillId="6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0" fontId="50" fillId="6" borderId="0" xfId="0" applyFont="1" applyFill="1" applyBorder="1" applyAlignment="1">
      <alignment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419333737129017"/>
          <c:y val="0.20875745794933528"/>
          <c:w val="0.23879297395517868"/>
          <c:h val="0.4862638880666232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C7-455A-B7D9-2A6BD77560F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C7-455A-B7D9-2A6BD77560F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C7-455A-B7D9-2A6BD77560F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C7-455A-B7D9-2A6BD77560F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EC7-455A-B7D9-2A6BD77560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'Arnaques_cadrage 1'!$E$15:$E$19</c:f>
              <c:strCache>
                <c:ptCount val="5"/>
                <c:pt idx="0">
                  <c:v>Produit ou service non fourni ou non livré</c:v>
                </c:pt>
                <c:pt idx="1">
                  <c:v>Qualités ou quantités non conformes</c:v>
                </c:pt>
                <c:pt idx="2">
                  <c:v>Fausse romance</c:v>
                </c:pt>
                <c:pt idx="3">
                  <c:v>Coût supplémentaire imprévu</c:v>
                </c:pt>
                <c:pt idx="4">
                  <c:v>Autres</c:v>
                </c:pt>
              </c:strCache>
            </c:strRef>
          </c:cat>
          <c:val>
            <c:numRef>
              <c:f>'Arnaques_cadrage 1'!$F$15:$F$19</c:f>
              <c:numCache>
                <c:formatCode>0</c:formatCode>
                <c:ptCount val="5"/>
                <c:pt idx="0">
                  <c:v>36.15</c:v>
                </c:pt>
                <c:pt idx="1">
                  <c:v>16</c:v>
                </c:pt>
                <c:pt idx="2">
                  <c:v>13.59</c:v>
                </c:pt>
                <c:pt idx="3">
                  <c:v>14.26</c:v>
                </c:pt>
                <c:pt idx="4">
                  <c:v>19.559999999999999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EC7-455A-B7D9-2A6BD7756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0391294165152434"/>
          <c:y val="0.30189910471717357"/>
          <c:w val="0.41884078336361807"/>
          <c:h val="0.313806826778231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2795244631504"/>
          <c:y val="5.3913043478260876E-2"/>
          <c:w val="0.21772437573940609"/>
          <c:h val="0.915848910190573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33-4AA1-8786-089063207CD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33-4AA1-8786-089063207CD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33-4AA1-8786-089063207CD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33-4AA1-8786-089063207CD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033-4AA1-8786-089063207CD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A033-4AA1-8786-089063207C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Escroqueries_Contexte!$A$60:$A$66</c:f>
              <c:strCache>
                <c:ptCount val="7"/>
                <c:pt idx="0">
                  <c:v>Procédé inconnu</c:v>
                </c:pt>
                <c:pt idx="1">
                  <c:v>Autres procédés</c:v>
                </c:pt>
                <c:pt idx="2">
                  <c:v>Auprès d'un établissement bancaire ou commercial (piratage de données)</c:v>
                </c:pt>
                <c:pt idx="3">
                  <c:v>À partir d'un retrait dans un distributeur automatique (par exemple en plaçant un dispositif qui enregistre votre numéro de carte bancaire et votre code secret)</c:v>
                </c:pt>
                <c:pt idx="4">
                  <c:v>En imitant un courrier électronique de votre banque ou d'une administration (phishing) ou par un appel téléphonique</c:v>
                </c:pt>
                <c:pt idx="5">
                  <c:v>Lors d'un achat que vous avez effectué dans un commerce traditionnel </c:v>
                </c:pt>
                <c:pt idx="6">
                  <c:v>Lors d'un achat ou d'une réservation sur internet</c:v>
                </c:pt>
              </c:strCache>
            </c:strRef>
          </c:cat>
          <c:val>
            <c:numRef>
              <c:f>Escroqueries_Contexte!$B$60:$B$66</c:f>
              <c:numCache>
                <c:formatCode>0%</c:formatCode>
                <c:ptCount val="7"/>
                <c:pt idx="0">
                  <c:v>0.61631955606701705</c:v>
                </c:pt>
                <c:pt idx="1">
                  <c:v>7.0540326735536493E-2</c:v>
                </c:pt>
                <c:pt idx="2">
                  <c:v>1.8376770898507099E-2</c:v>
                </c:pt>
                <c:pt idx="3">
                  <c:v>3.1451871241987603E-2</c:v>
                </c:pt>
                <c:pt idx="4">
                  <c:v>3.4374414940365999E-2</c:v>
                </c:pt>
                <c:pt idx="5">
                  <c:v>4.6762058707485898E-2</c:v>
                </c:pt>
                <c:pt idx="6">
                  <c:v>0.18217484562922701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033-4AA1-8786-089063207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49784000"/>
        <c:axId val="249783440"/>
      </c:barChart>
      <c:valAx>
        <c:axId val="2497834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249784000"/>
        <c:crosses val="autoZero"/>
        <c:crossBetween val="between"/>
      </c:valAx>
      <c:catAx>
        <c:axId val="249784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97834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865483135561785"/>
          <c:y val="0.14341565840855255"/>
          <c:w val="0.55790194290506623"/>
          <c:h val="0.781626272325715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00-43F2-B785-F213AE44CCE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00-43F2-B785-F213AE44CCE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00-43F2-B785-F213AE44CCE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00-43F2-B785-F213AE44CCE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B00-43F2-B785-F213AE44CCE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B00-43F2-B785-F213AE44CC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'Escroqueries_Prejudice&amp;Recours'!$A$66:$A$73</c:f>
              <c:strCache>
                <c:ptCount val="8"/>
                <c:pt idx="0">
                  <c:v>&lt; 50 €</c:v>
                </c:pt>
                <c:pt idx="1">
                  <c:v>50 ≤ € &lt; 100</c:v>
                </c:pt>
                <c:pt idx="2">
                  <c:v>100 ≤ € &lt; 200</c:v>
                </c:pt>
                <c:pt idx="3">
                  <c:v>200 ≤ € &lt; 300</c:v>
                </c:pt>
                <c:pt idx="4">
                  <c:v>300 ≤ € &lt; 400</c:v>
                </c:pt>
                <c:pt idx="5">
                  <c:v>400 ≤ € &lt; 500</c:v>
                </c:pt>
                <c:pt idx="6">
                  <c:v>500 ≤ € &lt; 1 000</c:v>
                </c:pt>
                <c:pt idx="7">
                  <c:v>≥ 1 000 €</c:v>
                </c:pt>
              </c:strCache>
            </c:strRef>
          </c:cat>
          <c:val>
            <c:numRef>
              <c:f>'Escroqueries_Prejudice&amp;Recours'!$B$66:$B$73</c:f>
              <c:numCache>
                <c:formatCode>0%</c:formatCode>
                <c:ptCount val="8"/>
                <c:pt idx="0">
                  <c:v>0.14419999999999999</c:v>
                </c:pt>
                <c:pt idx="1">
                  <c:v>0.17509999999999998</c:v>
                </c:pt>
                <c:pt idx="2">
                  <c:v>0.1447</c:v>
                </c:pt>
                <c:pt idx="3">
                  <c:v>0.11070000000000001</c:v>
                </c:pt>
                <c:pt idx="4">
                  <c:v>6.6199999999999995E-2</c:v>
                </c:pt>
                <c:pt idx="5">
                  <c:v>4.7199999999999999E-2</c:v>
                </c:pt>
                <c:pt idx="6">
                  <c:v>4.6300000000000001E-2</c:v>
                </c:pt>
                <c:pt idx="7">
                  <c:v>0.17380000000000001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B00-43F2-B785-F213AE44C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9786240"/>
        <c:axId val="249786800"/>
      </c:barChart>
      <c:catAx>
        <c:axId val="2497862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49786800"/>
        <c:crosses val="autoZero"/>
        <c:auto val="1"/>
        <c:lblAlgn val="ctr"/>
        <c:lblOffset val="100"/>
        <c:noMultiLvlLbl val="0"/>
      </c:catAx>
      <c:valAx>
        <c:axId val="24978680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249786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933851622977503E-2"/>
          <c:y val="0.31219638242894054"/>
          <c:w val="0.17326505863982189"/>
          <c:h val="0.564865152725474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'Escroqueries_Prejudice&amp;Recours'!$A$52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71-4F4B-96B1-A0EEF0B4B14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Albany AMT" panose="020B0604020202020204" pitchFamily="34" charset="0"/>
                      <a:ea typeface="+mn-ea"/>
                      <a:cs typeface="Albany AMT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A71-4F4B-96B1-A0EEF0B4B1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'Escroqueries_Prejudice&amp;Recours'!$B$51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'Escroqueries_Prejudice&amp;Recours'!$B$52</c:f>
              <c:numCache>
                <c:formatCode>0%</c:formatCode>
                <c:ptCount val="1"/>
                <c:pt idx="0">
                  <c:v>0.26089061335634001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71-4F4B-96B1-A0EEF0B4B147}"/>
            </c:ext>
          </c:extLst>
        </c:ser>
        <c:ser>
          <c:idx val="1"/>
          <c:order val="1"/>
          <c:tx>
            <c:strRef>
              <c:f>'Escroqueries_Prejudice&amp;Recours'!$A$53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A71-4F4B-96B1-A0EEF0B4B14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lbany AMT" panose="020B0604020202020204" pitchFamily="34" charset="0"/>
                      <a:ea typeface="+mn-ea"/>
                      <a:cs typeface="Albany AMT" panose="020B0604020202020204" pitchFamily="34" charset="0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A71-4F4B-96B1-A0EEF0B4B1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'Escroqueries_Prejudice&amp;Recours'!$B$51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'Escroqueries_Prejudice&amp;Recours'!$B$53</c:f>
              <c:numCache>
                <c:formatCode>0%</c:formatCode>
                <c:ptCount val="1"/>
                <c:pt idx="0">
                  <c:v>8.3190502072863604E-2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71-4F4B-96B1-A0EEF0B4B147}"/>
            </c:ext>
          </c:extLst>
        </c:ser>
        <c:ser>
          <c:idx val="2"/>
          <c:order val="2"/>
          <c:tx>
            <c:strRef>
              <c:f>'Escroqueries_Prejudice&amp;Recours'!$A$54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71-4F4B-96B1-A0EEF0B4B147}"/>
              </c:ext>
            </c:extLst>
          </c:dPt>
          <c:cat>
            <c:strRef>
              <c:f>'Escroqueries_Prejudice&amp;Recours'!$B$51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'Escroqueries_Prejudice&amp;Recours'!$B$54</c:f>
              <c:numCache>
                <c:formatCode>0%</c:formatCode>
                <c:ptCount val="1"/>
                <c:pt idx="0">
                  <c:v>1.5239528547794499E-2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71-4F4B-96B1-A0EEF0B4B147}"/>
            </c:ext>
          </c:extLst>
        </c:ser>
        <c:ser>
          <c:idx val="3"/>
          <c:order val="3"/>
          <c:tx>
            <c:strRef>
              <c:f>'Escroqueries_Prejudice&amp;Recours'!$A$55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'Escroqueries_Prejudice&amp;Recours'!$B$51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'Escroqueries_Prejudice&amp;Recours'!$B$55</c:f>
              <c:numCache>
                <c:formatCode>0%</c:formatCode>
                <c:ptCount val="1"/>
                <c:pt idx="0">
                  <c:v>0.63479901422496798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A71-4F4B-96B1-A0EEF0B4B147}"/>
            </c:ext>
          </c:extLst>
        </c:ser>
        <c:ser>
          <c:idx val="4"/>
          <c:order val="4"/>
          <c:tx>
            <c:strRef>
              <c:f>'Escroqueries_Prejudice&amp;Recours'!$A$56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'Escroqueries_Prejudice&amp;Recours'!$B$51</c:f>
              <c:strCache>
                <c:ptCount val="1"/>
                <c:pt idx="0">
                  <c:v>Ensemble des ménages victimes</c:v>
                </c:pt>
              </c:strCache>
            </c:strRef>
          </c:cat>
          <c:val>
            <c:numRef>
              <c:f>'Escroqueries_Prejudice&amp;Recours'!$B$56</c:f>
              <c:numCache>
                <c:formatCode>0%</c:formatCode>
                <c:ptCount val="1"/>
                <c:pt idx="0">
                  <c:v>5.8803417980338724E-3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71-4F4B-96B1-A0EEF0B4B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791280"/>
        <c:axId val="249791840"/>
      </c:barChart>
      <c:catAx>
        <c:axId val="249791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9791840"/>
        <c:crosses val="autoZero"/>
        <c:auto val="1"/>
        <c:lblAlgn val="ctr"/>
        <c:lblOffset val="100"/>
        <c:noMultiLvlLbl val="0"/>
      </c:catAx>
      <c:valAx>
        <c:axId val="2497918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979128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179956144722415"/>
          <c:y val="0.3904145315168937"/>
          <c:w val="0.52035233728695307"/>
          <c:h val="0.33310802816314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21659918138379E-2"/>
          <c:y val="0.11896277283616187"/>
          <c:w val="0.16623414535494624"/>
          <c:h val="0.8006467632582913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'Escroqueries_Prejudice&amp;Recours'!$A$60</c:f>
              <c:strCache>
                <c:ptCount val="1"/>
                <c:pt idx="0">
                  <c:v>Oui, en totalité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1B-452F-A653-9BF317A7AB9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1B-452F-A653-9BF317A7AB9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1B-452F-A653-9BF317A7AB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'Escroqueries_Prejudice&amp;Recours'!$B$60</c:f>
              <c:numCache>
                <c:formatCode>0%</c:formatCode>
                <c:ptCount val="1"/>
                <c:pt idx="0">
                  <c:v>0.78059999999999996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1B-452F-A653-9BF317A7AB99}"/>
            </c:ext>
          </c:extLst>
        </c:ser>
        <c:ser>
          <c:idx val="1"/>
          <c:order val="1"/>
          <c:tx>
            <c:strRef>
              <c:f>'Escroqueries_Prejudice&amp;Recours'!$A$61</c:f>
              <c:strCache>
                <c:ptCount val="1"/>
                <c:pt idx="0">
                  <c:v>Oui, en partie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val>
            <c:numRef>
              <c:f>'Escroqueries_Prejudice&amp;Recours'!$B$61</c:f>
              <c:numCache>
                <c:formatCode>0%</c:formatCode>
                <c:ptCount val="1"/>
                <c:pt idx="0">
                  <c:v>1.4500000000000001E-2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1B-452F-A653-9BF317A7AB99}"/>
            </c:ext>
          </c:extLst>
        </c:ser>
        <c:ser>
          <c:idx val="2"/>
          <c:order val="2"/>
          <c:tx>
            <c:strRef>
              <c:f>'Escroqueries_Prejudice&amp;Recours'!$A$62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'Escroqueries_Prejudice&amp;Recours'!$B$62</c:f>
              <c:numCache>
                <c:formatCode>0%</c:formatCode>
                <c:ptCount val="1"/>
                <c:pt idx="0">
                  <c:v>0.19969999999999999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1B-452F-A653-9BF317A7AB99}"/>
            </c:ext>
          </c:extLst>
        </c:ser>
        <c:ser>
          <c:idx val="3"/>
          <c:order val="3"/>
          <c:tx>
            <c:strRef>
              <c:f>'Escroqueries_Prejudice&amp;Recours'!$A$63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val>
            <c:numRef>
              <c:f>'Escroqueries_Prejudice&amp;Recours'!$B$63</c:f>
              <c:numCache>
                <c:formatCode>0%</c:formatCode>
                <c:ptCount val="1"/>
                <c:pt idx="0">
                  <c:v>5.2000000000000379E-3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C1B-452F-A653-9BF317A7A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51528864"/>
        <c:axId val="251529424"/>
      </c:barChart>
      <c:catAx>
        <c:axId val="251528864"/>
        <c:scaling>
          <c:orientation val="minMax"/>
        </c:scaling>
        <c:delete val="1"/>
        <c:axPos val="b"/>
        <c:majorTickMark val="out"/>
        <c:minorTickMark val="none"/>
        <c:tickLblPos val="nextTo"/>
        <c:crossAx val="251529424"/>
        <c:crosses val="autoZero"/>
        <c:auto val="1"/>
        <c:lblAlgn val="ctr"/>
        <c:lblOffset val="100"/>
        <c:noMultiLvlLbl val="0"/>
      </c:catAx>
      <c:valAx>
        <c:axId val="2515294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5288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7961627912088877"/>
          <c:y val="0.10590064845835984"/>
          <c:w val="0.20893760139279072"/>
          <c:h val="0.420142399465441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51986289188185"/>
          <c:y val="2.2792022792022793E-2"/>
          <c:w val="0.4257545527548276"/>
          <c:h val="0.64741234268793313"/>
        </c:manualLayout>
      </c:layout>
      <c:ofPieChart>
        <c:ofPieType val="pie"/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bg2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71-4706-AA4E-EE83B572323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71-4706-AA4E-EE83B57232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71-4706-AA4E-EE83B57232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F71-4706-AA4E-EE83B572323A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F71-4706-AA4E-EE83B57232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4F71-4706-AA4E-EE83B572323A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60000"/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60000"/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4F71-4706-AA4E-EE83B572323A}"/>
              </c:ext>
            </c:extLst>
          </c:dPt>
          <c:dPt>
            <c:idx val="7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4F71-4706-AA4E-EE83B572323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71-4706-AA4E-EE83B572323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'Escroqueries_Prejudice&amp;Recours'!$A$44:$A$50</c:f>
              <c:strCache>
                <c:ptCount val="6"/>
                <c:pt idx="0">
                  <c:v>Ne sait pas / Refus</c:v>
                </c:pt>
                <c:pt idx="1">
                  <c:v>Non </c:v>
                </c:pt>
                <c:pt idx="2">
                  <c:v>Oui, une série de 2 débits frauduleux</c:v>
                </c:pt>
                <c:pt idx="3">
                  <c:v>Oui, une série de 3 débits frauduleux</c:v>
                </c:pt>
                <c:pt idx="4">
                  <c:v>Oui, une série de 4 à 6 débits</c:v>
                </c:pt>
                <c:pt idx="5">
                  <c:v>Oui, une série de plus de 6 débits</c:v>
                </c:pt>
              </c:strCache>
            </c:strRef>
          </c:cat>
          <c:val>
            <c:numRef>
              <c:f>'Escroqueries_Prejudice&amp;Recours'!$B$44:$B$50</c:f>
              <c:numCache>
                <c:formatCode>0</c:formatCode>
                <c:ptCount val="7"/>
                <c:pt idx="0">
                  <c:v>1</c:v>
                </c:pt>
                <c:pt idx="1">
                  <c:v>78.149558873887102</c:v>
                </c:pt>
                <c:pt idx="2">
                  <c:v>6.93</c:v>
                </c:pt>
                <c:pt idx="3">
                  <c:v>5.04</c:v>
                </c:pt>
                <c:pt idx="4">
                  <c:v>4.83</c:v>
                </c:pt>
                <c:pt idx="5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F71-4706-AA4E-EE83B5723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prstDash val="dash"/>
            </a:ln>
            <a:effectLst/>
          </c:spPr>
        </c:serLines>
      </c:ofPieChart>
      <c:spPr>
        <a:noFill/>
        <a:ln w="25400">
          <a:noFill/>
        </a:ln>
        <a:effectLst/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"/>
          <c:y val="0.57605488338347943"/>
          <c:w val="0.4752382954184115"/>
          <c:h val="0.407685129102451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719002725015541"/>
          <c:y val="0.12666300537440339"/>
          <c:w val="0.51489616837317898"/>
          <c:h val="0.8220908934626691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Escroqueries_Profil!$B$40:$B$47</c:f>
              <c:strCache>
                <c:ptCount val="8"/>
                <c:pt idx="0">
                  <c:v>Région parisienne</c:v>
                </c:pt>
                <c:pt idx="1">
                  <c:v>Bassin parisien</c:v>
                </c:pt>
                <c:pt idx="2">
                  <c:v>Nord</c:v>
                </c:pt>
                <c:pt idx="3">
                  <c:v>Est</c:v>
                </c:pt>
                <c:pt idx="4">
                  <c:v>Ouest</c:v>
                </c:pt>
                <c:pt idx="5">
                  <c:v>Sud-Ouest</c:v>
                </c:pt>
                <c:pt idx="6">
                  <c:v>Centre-Est</c:v>
                </c:pt>
                <c:pt idx="7">
                  <c:v>Méditerranée</c:v>
                </c:pt>
              </c:strCache>
            </c:strRef>
          </c:cat>
          <c:val>
            <c:numRef>
              <c:f>Escroqueries_Profil!$C$40:$C$47</c:f>
              <c:numCache>
                <c:formatCode>0.0%</c:formatCode>
                <c:ptCount val="8"/>
                <c:pt idx="0">
                  <c:v>5.1402782081857099E-2</c:v>
                </c:pt>
                <c:pt idx="1">
                  <c:v>3.8452439922281402E-2</c:v>
                </c:pt>
                <c:pt idx="2">
                  <c:v>3.5642171791975999E-2</c:v>
                </c:pt>
                <c:pt idx="3">
                  <c:v>3.8606410730446898E-2</c:v>
                </c:pt>
                <c:pt idx="4">
                  <c:v>3.2164026998334698E-2</c:v>
                </c:pt>
                <c:pt idx="5">
                  <c:v>3.70619359339035E-2</c:v>
                </c:pt>
                <c:pt idx="6">
                  <c:v>4.0963685706778399E-2</c:v>
                </c:pt>
                <c:pt idx="7">
                  <c:v>4.7590095053349102E-2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C-4163-B62E-3328731D3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51535584"/>
        <c:axId val="251536144"/>
      </c:barChart>
      <c:catAx>
        <c:axId val="251535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1536144"/>
        <c:crosses val="autoZero"/>
        <c:auto val="1"/>
        <c:lblAlgn val="ctr"/>
        <c:lblOffset val="100"/>
        <c:noMultiLvlLbl val="0"/>
      </c:catAx>
      <c:valAx>
        <c:axId val="251536144"/>
        <c:scaling>
          <c:orientation val="minMax"/>
          <c:max val="7.0000000000000007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53558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780035062292233"/>
          <c:y val="0.18593631695883689"/>
          <c:w val="0.36289139164542328"/>
          <c:h val="0.596012776327385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8.9341002919443458E-3"/>
                  <c:y val="1.55152939436196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F7C-4553-9B31-74F0AA4143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Escroqueries_Profil!$B$48:$B$52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20 000 - 100 000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Escroqueries_Profil!$C$48:$C$52</c:f>
              <c:numCache>
                <c:formatCode>0.0%</c:formatCode>
                <c:ptCount val="5"/>
                <c:pt idx="0">
                  <c:v>3.4944720701323199E-2</c:v>
                </c:pt>
                <c:pt idx="1">
                  <c:v>4.09090423036544E-2</c:v>
                </c:pt>
                <c:pt idx="2">
                  <c:v>3.6799059277610402E-2</c:v>
                </c:pt>
                <c:pt idx="3">
                  <c:v>4.0731979144599299E-2</c:v>
                </c:pt>
                <c:pt idx="4">
                  <c:v>5.3765715054779201E-2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C-4553-9B31-74F0AA414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51538384"/>
        <c:axId val="251538944"/>
      </c:barChart>
      <c:catAx>
        <c:axId val="2515383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1538944"/>
        <c:crosses val="autoZero"/>
        <c:auto val="1"/>
        <c:lblAlgn val="ctr"/>
        <c:lblOffset val="100"/>
        <c:noMultiLvlLbl val="0"/>
      </c:catAx>
      <c:valAx>
        <c:axId val="251538944"/>
        <c:scaling>
          <c:orientation val="minMax"/>
          <c:max val="7.0000000000000007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538384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926123913409909"/>
          <c:y val="0.19872555994222724"/>
          <c:w val="0.47951519821490202"/>
          <c:h val="0.6580360607098025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8.9389743713228515E-3"/>
                  <c:y val="5.705808513066301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4C-4FBB-A8D3-8D52F24124C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Escroqueries_Profil!$B$53:$B$57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Escroqueries_Profil!$C$53:$C$57</c:f>
              <c:numCache>
                <c:formatCode>0.0%</c:formatCode>
                <c:ptCount val="5"/>
                <c:pt idx="0">
                  <c:v>4.8977973418288599E-2</c:v>
                </c:pt>
                <c:pt idx="1">
                  <c:v>5.5881751828749403E-2</c:v>
                </c:pt>
                <c:pt idx="2">
                  <c:v>5.05533096072193E-2</c:v>
                </c:pt>
                <c:pt idx="3">
                  <c:v>4.58349015586689E-2</c:v>
                </c:pt>
                <c:pt idx="4">
                  <c:v>2.6393823507673199E-2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4C-4FBB-A8D3-8D52F2412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51541184"/>
        <c:axId val="251541744"/>
      </c:barChart>
      <c:catAx>
        <c:axId val="251541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1541744"/>
        <c:crosses val="autoZero"/>
        <c:auto val="1"/>
        <c:lblAlgn val="ctr"/>
        <c:lblOffset val="100"/>
        <c:noMultiLvlLbl val="0"/>
      </c:catAx>
      <c:valAx>
        <c:axId val="251541744"/>
        <c:scaling>
          <c:orientation val="minMax"/>
          <c:max val="7.0000000000000007E-2"/>
          <c:min val="0"/>
        </c:scaling>
        <c:delete val="0"/>
        <c:axPos val="t"/>
        <c:numFmt formatCode="0.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154118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108289588801397"/>
          <c:y val="0.17171296296296296"/>
          <c:w val="0.62675743657042871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'Arnaques_cadrage 2'!$B$36</c:f>
              <c:strCache>
                <c:ptCount val="1"/>
                <c:pt idx="0">
                  <c:v>Fréquence des objets concernés par l'arnaque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24-45B1-93A6-3B7850646E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'Arnaques_cadrage 2'!$A$37:$A$43</c:f>
              <c:strCache>
                <c:ptCount val="7"/>
                <c:pt idx="0">
                  <c:v>Autres objets</c:v>
                </c:pt>
                <c:pt idx="1">
                  <c:v>Piratage informatique </c:v>
                </c:pt>
                <c:pt idx="2">
                  <c:v>Bien culturel </c:v>
                </c:pt>
                <c:pt idx="3">
                  <c:v>Proposition ou annonce </c:v>
                </c:pt>
                <c:pt idx="4">
                  <c:v>Bien d’équipement</c:v>
                </c:pt>
                <c:pt idx="5">
                  <c:v>Bien de consommation</c:v>
                </c:pt>
                <c:pt idx="6">
                  <c:v>Prestation de service </c:v>
                </c:pt>
              </c:strCache>
            </c:strRef>
          </c:cat>
          <c:val>
            <c:numRef>
              <c:f>'Arnaques_cadrage 2'!$B$37:$B$43</c:f>
              <c:numCache>
                <c:formatCode>0%</c:formatCode>
                <c:ptCount val="7"/>
                <c:pt idx="0">
                  <c:v>0.13</c:v>
                </c:pt>
                <c:pt idx="1">
                  <c:v>0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0.18</c:v>
                </c:pt>
                <c:pt idx="5">
                  <c:v>0.24</c:v>
                </c:pt>
                <c:pt idx="6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4-45B1-93A6-3B7850646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70346384"/>
        <c:axId val="565982000"/>
      </c:barChart>
      <c:catAx>
        <c:axId val="370346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565982000"/>
        <c:crosses val="autoZero"/>
        <c:auto val="1"/>
        <c:lblAlgn val="ctr"/>
        <c:lblOffset val="100"/>
        <c:noMultiLvlLbl val="0"/>
      </c:catAx>
      <c:valAx>
        <c:axId val="56598200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7034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575149260188633"/>
          <c:y val="0.13749407186170695"/>
          <c:w val="0.41337544345418359"/>
          <c:h val="0.3671510543940628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531-4AD0-8A98-6DE08BA68387}"/>
                </c:ext>
              </c:extLst>
            </c:dLbl>
            <c:dLbl>
              <c:idx val="2"/>
              <c:layout>
                <c:manualLayout>
                  <c:x val="0"/>
                  <c:y val="8.42902140117185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531-4AD0-8A98-6DE08BA68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Escroqueries_Profil!$B$58:$B$61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Escroqueries_Profil!$C$58:$C$61</c:f>
              <c:numCache>
                <c:formatCode>0.0%</c:formatCode>
                <c:ptCount val="4"/>
                <c:pt idx="0">
                  <c:v>5.0953921292692703E-2</c:v>
                </c:pt>
                <c:pt idx="1">
                  <c:v>4.4278693334121301E-2</c:v>
                </c:pt>
                <c:pt idx="2">
                  <c:v>2.52688928459791E-2</c:v>
                </c:pt>
                <c:pt idx="3">
                  <c:v>4.2353691575647098E-2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31-4AD0-8A98-6DE08BA68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52143072"/>
        <c:axId val="252143632"/>
      </c:barChart>
      <c:catAx>
        <c:axId val="252143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2143632"/>
        <c:crosses val="autoZero"/>
        <c:auto val="1"/>
        <c:lblAlgn val="ctr"/>
        <c:lblOffset val="100"/>
        <c:noMultiLvlLbl val="0"/>
      </c:catAx>
      <c:valAx>
        <c:axId val="252143632"/>
        <c:scaling>
          <c:orientation val="minMax"/>
          <c:max val="7.0000000000000007E-2"/>
          <c:min val="0"/>
        </c:scaling>
        <c:delete val="0"/>
        <c:axPos val="t"/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2143072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705347672248931"/>
          <c:y val="0.21214705858134494"/>
          <c:w val="0.46537532808398951"/>
          <c:h val="0.6292622458337285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Escroqueries_Profil!$B$62:$B$65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Escroqueries_Profil!$C$62:$C$65</c:f>
              <c:numCache>
                <c:formatCode>0.0%</c:formatCode>
                <c:ptCount val="4"/>
                <c:pt idx="0">
                  <c:v>3.7249987397943697E-2</c:v>
                </c:pt>
                <c:pt idx="1">
                  <c:v>4.0169017136073799E-2</c:v>
                </c:pt>
                <c:pt idx="2">
                  <c:v>4.0969651701559799E-2</c:v>
                </c:pt>
                <c:pt idx="3">
                  <c:v>4.5701088013585703E-2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9-4F9D-A9D7-63FB193F9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52145872"/>
        <c:axId val="252146432"/>
      </c:barChart>
      <c:catAx>
        <c:axId val="252145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2146432"/>
        <c:crosses val="autoZero"/>
        <c:auto val="1"/>
        <c:lblAlgn val="ctr"/>
        <c:lblOffset val="100"/>
        <c:noMultiLvlLbl val="0"/>
      </c:catAx>
      <c:valAx>
        <c:axId val="252146432"/>
        <c:scaling>
          <c:orientation val="minMax"/>
          <c:max val="7.0000000000000007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2145872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12017010532"/>
          <c:y val="0.29594497309570172"/>
          <c:w val="0.50059690099165155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Escroqueries_Profil!$B$66:$B$67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Escroqueries_Profil!$D$66:$D$67</c:f>
              <c:numCache>
                <c:formatCode>0.0%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BF26-4FBC-91DA-455047E82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52148672"/>
        <c:axId val="252149232"/>
      </c:barChart>
      <c:catAx>
        <c:axId val="252148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252149232"/>
        <c:crosses val="autoZero"/>
        <c:auto val="1"/>
        <c:lblAlgn val="ctr"/>
        <c:lblOffset val="100"/>
        <c:noMultiLvlLbl val="0"/>
      </c:catAx>
      <c:valAx>
        <c:axId val="252149232"/>
        <c:scaling>
          <c:orientation val="minMax"/>
          <c:max val="7.0000000000000007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2148672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83551572628008"/>
          <c:y val="0.10681003243174664"/>
          <c:w val="0.25969852525340409"/>
          <c:h val="0.610460169751508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7E-4DE4-91F4-A1AADB72CD6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7E-4DE4-91F4-A1AADB72CD6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7E-4DE4-91F4-A1AADB72CD6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7E-4DE4-91F4-A1AADB72CD6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AA7E-4DE4-91F4-A1AADB72CD6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7E-4DE4-91F4-A1AADB72CD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'Arnaques_cadrage 3'!$A$49:$A$53</c:f>
              <c:strCache>
                <c:ptCount val="5"/>
                <c:pt idx="0">
                  <c:v>N'a pas tenté de contacter l'auteur</c:v>
                </c:pt>
                <c:pt idx="1">
                  <c:v>A essayé en vain de contacter l'auteur </c:v>
                </c:pt>
                <c:pt idx="2">
                  <c:v>A obtenu un remboursement total ou partiel par l'auteur</c:v>
                </c:pt>
                <c:pt idx="3">
                  <c:v>Est en attente du traitement de son dossier par l'auteur</c:v>
                </c:pt>
                <c:pt idx="4">
                  <c:v>N'a obtenu aucun remboursement par l'auteur</c:v>
                </c:pt>
              </c:strCache>
            </c:strRef>
          </c:cat>
          <c:val>
            <c:numRef>
              <c:f>'Arnaques_cadrage 3'!$B$49:$B$53</c:f>
              <c:numCache>
                <c:formatCode>0</c:formatCode>
                <c:ptCount val="5"/>
                <c:pt idx="0">
                  <c:v>38</c:v>
                </c:pt>
                <c:pt idx="1">
                  <c:v>20</c:v>
                </c:pt>
                <c:pt idx="2">
                  <c:v>12</c:v>
                </c:pt>
                <c:pt idx="3">
                  <c:v>5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7E-4DE4-91F4-A1AADB72C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822812937856452"/>
          <c:y val="0.19869187687936071"/>
          <c:w val="0.4746218301659661"/>
          <c:h val="0.520579679713938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509869485492393"/>
          <c:y val="6.8811178014512892E-2"/>
          <c:w val="0.28748059460603953"/>
          <c:h val="0.5555139725181411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C-43AE-8181-801E642F364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C-43AE-8181-801E642F364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2C-43AE-8181-801E642F364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B2C-43AE-8181-801E642F3646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2C-43AE-8181-801E642F36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'Arnaques_cadrage 3'!$A$56:$A$59</c:f>
              <c:strCache>
                <c:ptCount val="4"/>
                <c:pt idx="0">
                  <c:v>N'ont pas demandé d'indemnisation</c:v>
                </c:pt>
                <c:pt idx="1">
                  <c:v>N'ont obtenu aucune indemnité</c:v>
                </c:pt>
                <c:pt idx="2">
                  <c:v>Ont été indemnisés</c:v>
                </c:pt>
                <c:pt idx="3">
                  <c:v>Ont un dossier en cours</c:v>
                </c:pt>
              </c:strCache>
            </c:strRef>
          </c:cat>
          <c:val>
            <c:numRef>
              <c:f>'Arnaques_cadrage 3'!$B$56:$B$59</c:f>
              <c:numCache>
                <c:formatCode>0</c:formatCode>
                <c:ptCount val="4"/>
                <c:pt idx="0">
                  <c:v>73</c:v>
                </c:pt>
                <c:pt idx="1">
                  <c:v>17.104500000000002</c:v>
                </c:pt>
                <c:pt idx="2">
                  <c:v>5.94</c:v>
                </c:pt>
                <c:pt idx="3">
                  <c:v>3.9231000000000007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2C-43AE-8181-801E642F3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663630516505068"/>
          <c:y val="0.24215593639030419"/>
          <c:w val="0.36843757224647433"/>
          <c:h val="0.248040142041068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16951566951566"/>
          <c:y val="8.6885910784330764E-2"/>
          <c:w val="0.58475783475783472"/>
          <c:h val="0.50264639933253386"/>
        </c:manualLayout>
      </c:layout>
      <c:ofPieChart>
        <c:ofPieType val="pie"/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B9-46D1-BD12-6AAA6604351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B9-46D1-BD12-6AAA6604351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B9-46D1-BD12-6AAA6604351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B9-46D1-BD12-6AAA6604351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B9-46D1-BD12-6AAA6604351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B9-46D1-BD12-6AAA660435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'Arnaques_cadrage 4'!$A$44:$A$48</c:f>
              <c:strCache>
                <c:ptCount val="4"/>
                <c:pt idx="0">
                  <c:v>Aucune demande d'indemnisation</c:v>
                </c:pt>
                <c:pt idx="1">
                  <c:v>Banque</c:v>
                </c:pt>
                <c:pt idx="2">
                  <c:v>Assurance</c:v>
                </c:pt>
                <c:pt idx="3">
                  <c:v>Autres organismes</c:v>
                </c:pt>
              </c:strCache>
            </c:strRef>
          </c:cat>
          <c:val>
            <c:numRef>
              <c:f>'Arnaques_cadrage 4'!$B$44:$B$48</c:f>
              <c:numCache>
                <c:formatCode>0</c:formatCode>
                <c:ptCount val="5"/>
                <c:pt idx="0">
                  <c:v>73</c:v>
                </c:pt>
                <c:pt idx="1">
                  <c:v>14.000000000000002</c:v>
                </c:pt>
                <c:pt idx="2">
                  <c:v>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DB9-46D1-BD12-6AAA66043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5.5488474204171231E-2"/>
          <c:y val="0.66170151744276995"/>
          <c:w val="0.70266054147183299"/>
          <c:h val="5.8681116847149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46027128931375E-2"/>
          <c:y val="9.4099433254690126E-2"/>
          <c:w val="0.8618053178135342"/>
          <c:h val="0.81153973767368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Escroqueries_Repères!$A$35</c:f>
              <c:strCache>
                <c:ptCount val="1"/>
                <c:pt idx="0">
                  <c:v>Proportion de victimes parmi les ménages possédant un compte bancaire (en %)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Escroqueries_Repères!$F$32:$M$32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Escroqueries_Repères!$F$35:$M$35</c:f>
              <c:numCache>
                <c:formatCode>#\ ##0.0</c:formatCode>
                <c:ptCount val="8"/>
                <c:pt idx="0">
                  <c:v>1.84436516915616</c:v>
                </c:pt>
                <c:pt idx="1">
                  <c:v>2.3277500433940199</c:v>
                </c:pt>
                <c:pt idx="2">
                  <c:v>2.7067799151248502</c:v>
                </c:pt>
                <c:pt idx="3">
                  <c:v>3.0763031550378499</c:v>
                </c:pt>
                <c:pt idx="4">
                  <c:v>3.1580901381064699</c:v>
                </c:pt>
                <c:pt idx="5">
                  <c:v>3.9095942059010902</c:v>
                </c:pt>
                <c:pt idx="6">
                  <c:v>4.2775834700228099</c:v>
                </c:pt>
                <c:pt idx="7">
                  <c:v>4.2640471023291502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B-4B12-9179-E4B2FAAE7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49152"/>
        <c:axId val="116448592"/>
      </c:barChart>
      <c:lineChart>
        <c:grouping val="standard"/>
        <c:varyColors val="0"/>
        <c:ser>
          <c:idx val="2"/>
          <c:order val="1"/>
          <c:tx>
            <c:strRef>
              <c:f>Escroqueries_Repères!$A$34</c:f>
              <c:strCache>
                <c:ptCount val="1"/>
                <c:pt idx="0">
                  <c:v>Ménages victimes de débits frauduleux sur leur compte bancaire</c:v>
                </c:pt>
              </c:strCache>
            </c:strRef>
          </c:tx>
          <c:spPr>
            <a:ln w="28575" cap="rnd">
              <a:solidFill>
                <a:srgbClr val="EA6B1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002088600421541E-2"/>
                  <c:y val="-3.498541203204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CB-4B12-9179-E4B2FAAE710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CB-4B12-9179-E4B2FAAE710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CB-4B12-9179-E4B2FAAE710C}"/>
                </c:ext>
              </c:extLst>
            </c:dLbl>
            <c:dLbl>
              <c:idx val="3"/>
              <c:layout>
                <c:manualLayout>
                  <c:x val="-4.9922005056404657E-2"/>
                  <c:y val="-3.4985412032043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1CB-4B12-9179-E4B2FAAE710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CB-4B12-9179-E4B2FAAE710C}"/>
                </c:ext>
              </c:extLst>
            </c:dLbl>
            <c:dLbl>
              <c:idx val="5"/>
              <c:layout>
                <c:manualLayout>
                  <c:x val="-8.320334176067451E-2"/>
                  <c:y val="-3.498541203204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1CB-4B12-9179-E4B2FAAE710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CB-4B12-9179-E4B2FAAE710C}"/>
                </c:ext>
              </c:extLst>
            </c:dLbl>
            <c:dLbl>
              <c:idx val="7"/>
              <c:layout>
                <c:manualLayout>
                  <c:x val="-1.87207518961519E-2"/>
                  <c:y val="-2.721087602492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1CB-4B12-9179-E4B2FAAE71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Escroqueries_Repères!$F$32:$M$32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Escroqueries_Repères!$F$34:$M$34</c:f>
              <c:numCache>
                <c:formatCode>#,##0</c:formatCode>
                <c:ptCount val="8"/>
                <c:pt idx="0">
                  <c:v>500000</c:v>
                </c:pt>
                <c:pt idx="1">
                  <c:v>632000</c:v>
                </c:pt>
                <c:pt idx="2">
                  <c:v>743000</c:v>
                </c:pt>
                <c:pt idx="3">
                  <c:v>851000</c:v>
                </c:pt>
                <c:pt idx="4">
                  <c:v>883000</c:v>
                </c:pt>
                <c:pt idx="5">
                  <c:v>1102000</c:v>
                </c:pt>
                <c:pt idx="6">
                  <c:v>1210000</c:v>
                </c:pt>
                <c:pt idx="7">
                  <c:v>1219000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1CB-4B12-9179-E4B2FAAE7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116447472"/>
        <c:axId val="116448032"/>
        <c:extLst/>
      </c:lineChart>
      <c:catAx>
        <c:axId val="11644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116448032"/>
        <c:crossesAt val="0"/>
        <c:auto val="1"/>
        <c:lblAlgn val="ctr"/>
        <c:lblOffset val="100"/>
        <c:noMultiLvlLbl val="0"/>
      </c:catAx>
      <c:valAx>
        <c:axId val="116448032"/>
        <c:scaling>
          <c:orientation val="minMax"/>
          <c:max val="14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116447472"/>
        <c:crosses val="autoZero"/>
        <c:crossBetween val="between"/>
        <c:majorUnit val="200000"/>
      </c:valAx>
      <c:valAx>
        <c:axId val="116448592"/>
        <c:scaling>
          <c:orientation val="minMax"/>
          <c:max val="8"/>
        </c:scaling>
        <c:delete val="0"/>
        <c:axPos val="r"/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449152"/>
        <c:crosses val="max"/>
        <c:crossBetween val="between"/>
      </c:valAx>
      <c:catAx>
        <c:axId val="116449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44859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1086894425441617"/>
          <c:y val="4.6853822806693209E-2"/>
          <c:w val="0.75488949656577786"/>
          <c:h val="0.10011582222146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6059210501683E-2"/>
          <c:y val="0.20993792837506686"/>
          <c:w val="0.15990354985940594"/>
          <c:h val="0.586871143724835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24-4CA4-B060-D888EAE5A558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24-4CA4-B060-D888EAE5A558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24-4CA4-B060-D888EAE5A558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D24-4CA4-B060-D888EAE5A558}"/>
              </c:ext>
            </c:extLst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D24-4CA4-B060-D888EAE5A558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D24-4CA4-B060-D888EAE5A558}"/>
              </c:ext>
            </c:extLst>
          </c:dPt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24-4CA4-B060-D888EAE5A5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Escroqueries_Contexte!$A$46:$A$51</c:f>
              <c:strCache>
                <c:ptCount val="6"/>
                <c:pt idx="0">
                  <c:v>Par un achat réglé par carte bancaire sur un site de commerce en ligne</c:v>
                </c:pt>
                <c:pt idx="1">
                  <c:v>Par un achat réglé par carte bancaire dans un commerce traditionnel</c:v>
                </c:pt>
                <c:pt idx="2">
                  <c:v>Par un virement</c:v>
                </c:pt>
                <c:pt idx="3">
                  <c:v>Par un retrait à un distributeur automatique de billets</c:v>
                </c:pt>
                <c:pt idx="4">
                  <c:v>Autres</c:v>
                </c:pt>
                <c:pt idx="5">
                  <c:v>Ne sait pas/Refus</c:v>
                </c:pt>
              </c:strCache>
            </c:strRef>
          </c:cat>
          <c:val>
            <c:numRef>
              <c:f>Escroqueries_Contexte!$B$46:$B$51</c:f>
              <c:numCache>
                <c:formatCode>0</c:formatCode>
                <c:ptCount val="6"/>
                <c:pt idx="0">
                  <c:v>56.336536073095303</c:v>
                </c:pt>
                <c:pt idx="1">
                  <c:v>9.3876349867997799</c:v>
                </c:pt>
                <c:pt idx="2">
                  <c:v>7.8557991040108206</c:v>
                </c:pt>
                <c:pt idx="3">
                  <c:v>7.1741398047879903</c:v>
                </c:pt>
                <c:pt idx="4">
                  <c:v>15.5443784283963</c:v>
                </c:pt>
                <c:pt idx="5">
                  <c:v>3.70149687463091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24-4CA4-B060-D888EAE5A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09955032368456"/>
          <c:y val="0.18467191601049868"/>
          <c:w val="0.63305294155303748"/>
          <c:h val="0.58094329117951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49461024932516E-2"/>
          <c:y val="0.173115071142423"/>
          <c:w val="0.15935015968938263"/>
          <c:h val="0.6570850702485718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7C-4437-AF82-EE0580FE5D3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7C-4437-AF82-EE0580FE5D36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7C-4437-AF82-EE0580FE5D36}"/>
              </c:ext>
            </c:extLst>
          </c:dPt>
          <c:dPt>
            <c:idx val="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7C-4437-AF82-EE0580FE5D3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5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5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4A7C-4437-AF82-EE0580FE5D36}"/>
              </c:ext>
            </c:extLst>
          </c:dPt>
          <c:dLbls>
            <c:dLbl>
              <c:idx val="2"/>
              <c:layout>
                <c:manualLayout>
                  <c:x val="-6.1606778467955417E-4"/>
                  <c:y val="6.97888850850165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A7C-4437-AF82-EE0580FE5D3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7C-4437-AF82-EE0580FE5D36}"/>
                </c:ext>
              </c:extLst>
            </c:dLbl>
            <c:dLbl>
              <c:idx val="4"/>
              <c:layout>
                <c:manualLayout>
                  <c:x val="1.2162901891186569E-2"/>
                  <c:y val="-4.2264064817984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A7C-4437-AF82-EE0580FE5D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Escroqueries_Contexte!$A$53:$A$57</c:f>
              <c:strCache>
                <c:ptCount val="5"/>
                <c:pt idx="0">
                  <c:v>Par un relevé d'opérations</c:v>
                </c:pt>
                <c:pt idx="1">
                  <c:v>Par la banque de la victime ou un autre établissement bancaire</c:v>
                </c:pt>
                <c:pt idx="2">
                  <c:v>Par un rejet d'achat par carte bancaire</c:v>
                </c:pt>
                <c:pt idx="3">
                  <c:v>Par une administration (police, gendarmerie, impôt ou autre)</c:v>
                </c:pt>
                <c:pt idx="4">
                  <c:v>Autres cas</c:v>
                </c:pt>
              </c:strCache>
            </c:strRef>
          </c:cat>
          <c:val>
            <c:numRef>
              <c:f>Escroqueries_Contexte!$B$53:$B$57</c:f>
              <c:numCache>
                <c:formatCode>0</c:formatCode>
                <c:ptCount val="5"/>
                <c:pt idx="0">
                  <c:v>68.211842499185011</c:v>
                </c:pt>
                <c:pt idx="1">
                  <c:v>23.6149965600972</c:v>
                </c:pt>
                <c:pt idx="2">
                  <c:v>1.8895920068497802</c:v>
                </c:pt>
                <c:pt idx="3">
                  <c:v>0.65572195048862503</c:v>
                </c:pt>
                <c:pt idx="4">
                  <c:v>5.62782828979475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A7C-4437-AF82-EE0580FE5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025456696657566"/>
          <c:y val="0.22670203066721931"/>
          <c:w val="0.67489787742295404"/>
          <c:h val="0.499633458861120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15240</xdr:rowOff>
    </xdr:from>
    <xdr:to>
      <xdr:col>3</xdr:col>
      <xdr:colOff>0</xdr:colOff>
      <xdr:row>26</xdr:row>
      <xdr:rowOff>7620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85725</xdr:rowOff>
    </xdr:from>
    <xdr:to>
      <xdr:col>0</xdr:col>
      <xdr:colOff>504825</xdr:colOff>
      <xdr:row>5</xdr:row>
      <xdr:rowOff>85725</xdr:rowOff>
    </xdr:to>
    <xdr:cxnSp macro="">
      <xdr:nvCxnSpPr>
        <xdr:cNvPr id="3" name="Connecteur droit 2"/>
        <xdr:cNvCxnSpPr/>
      </xdr:nvCxnSpPr>
      <xdr:spPr>
        <a:xfrm>
          <a:off x="0" y="1504950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0.12143</cdr:x>
      <cdr:y>0</cdr:y>
    </cdr:from>
    <cdr:to>
      <cdr:x>0.92936</cdr:x>
      <cdr:y>0.15646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8204" y="0"/>
          <a:ext cx="2516439" cy="27421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0.10492</cdr:x>
      <cdr:y>0.03121</cdr:y>
    </cdr:from>
    <cdr:to>
      <cdr:x>0.92308</cdr:x>
      <cdr:y>0.11724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63768" y="86210"/>
          <a:ext cx="2836632" cy="2376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 de la personne de référence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0.22442</cdr:x>
      <cdr:y>0.04217</cdr:y>
    </cdr:from>
    <cdr:to>
      <cdr:x>0.81058</cdr:x>
      <cdr:y>0.17956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28922" y="66675"/>
          <a:ext cx="1903862" cy="2172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0.13226</cdr:x>
      <cdr:y>0.01783</cdr:y>
    </cdr:from>
    <cdr:to>
      <cdr:x>0.88387</cdr:x>
      <cdr:y>0.25275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0526" y="15454"/>
          <a:ext cx="2219324" cy="20362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 la ville(QPV)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158115</xdr:rowOff>
    </xdr:from>
    <xdr:to>
      <xdr:col>1</xdr:col>
      <xdr:colOff>704850</xdr:colOff>
      <xdr:row>15</xdr:row>
      <xdr:rowOff>158115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0</xdr:col>
      <xdr:colOff>504825</xdr:colOff>
      <xdr:row>29</xdr:row>
      <xdr:rowOff>66675</xdr:rowOff>
    </xdr:to>
    <xdr:cxnSp macro="">
      <xdr:nvCxnSpPr>
        <xdr:cNvPr id="3" name="Connecteur droit 2"/>
        <xdr:cNvCxnSpPr/>
      </xdr:nvCxnSpPr>
      <xdr:spPr>
        <a:xfrm>
          <a:off x="0" y="6276975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590551</xdr:rowOff>
    </xdr:from>
    <xdr:to>
      <xdr:col>6</xdr:col>
      <xdr:colOff>0</xdr:colOff>
      <xdr:row>17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76200</xdr:rowOff>
    </xdr:from>
    <xdr:to>
      <xdr:col>5</xdr:col>
      <xdr:colOff>685800</xdr:colOff>
      <xdr:row>39</xdr:row>
      <xdr:rowOff>76200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</xdr:col>
      <xdr:colOff>3017520</xdr:colOff>
      <xdr:row>22</xdr:row>
      <xdr:rowOff>70485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95250</xdr:rowOff>
    </xdr:from>
    <xdr:to>
      <xdr:col>0</xdr:col>
      <xdr:colOff>504825</xdr:colOff>
      <xdr:row>36</xdr:row>
      <xdr:rowOff>95250</xdr:rowOff>
    </xdr:to>
    <xdr:cxnSp macro="">
      <xdr:nvCxnSpPr>
        <xdr:cNvPr id="8" name="Connecteur droit 7"/>
        <xdr:cNvCxnSpPr/>
      </xdr:nvCxnSpPr>
      <xdr:spPr>
        <a:xfrm>
          <a:off x="0" y="7410450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6</xdr:col>
      <xdr:colOff>647699</xdr:colOff>
      <xdr:row>25</xdr:row>
      <xdr:rowOff>104776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95250</xdr:rowOff>
    </xdr:from>
    <xdr:to>
      <xdr:col>0</xdr:col>
      <xdr:colOff>504825</xdr:colOff>
      <xdr:row>6</xdr:row>
      <xdr:rowOff>95250</xdr:rowOff>
    </xdr:to>
    <xdr:cxnSp macro="">
      <xdr:nvCxnSpPr>
        <xdr:cNvPr id="3" name="Connecteur droit 2"/>
        <xdr:cNvCxnSpPr/>
      </xdr:nvCxnSpPr>
      <xdr:spPr>
        <a:xfrm>
          <a:off x="0" y="1590675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26</xdr:row>
      <xdr:rowOff>133350</xdr:rowOff>
    </xdr:from>
    <xdr:to>
      <xdr:col>4</xdr:col>
      <xdr:colOff>590550</xdr:colOff>
      <xdr:row>36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619124</xdr:colOff>
      <xdr:row>14</xdr:row>
      <xdr:rowOff>38100</xdr:rowOff>
    </xdr:from>
    <xdr:ext cx="4829175" cy="224998"/>
    <xdr:sp macro="" textlink="">
      <xdr:nvSpPr>
        <xdr:cNvPr id="3" name="ZoneTexte 2"/>
        <xdr:cNvSpPr txBox="1"/>
      </xdr:nvSpPr>
      <xdr:spPr>
        <a:xfrm>
          <a:off x="619124" y="2962275"/>
          <a:ext cx="4829175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Sous quelle forme d'opérations bancaires ce débit frauduleux a-t-il été effectué ? »</a:t>
          </a:r>
        </a:p>
      </xdr:txBody>
    </xdr:sp>
    <xdr:clientData/>
  </xdr:oneCellAnchor>
  <xdr:twoCellAnchor>
    <xdr:from>
      <xdr:col>0</xdr:col>
      <xdr:colOff>28575</xdr:colOff>
      <xdr:row>14</xdr:row>
      <xdr:rowOff>76200</xdr:rowOff>
    </xdr:from>
    <xdr:to>
      <xdr:col>5</xdr:col>
      <xdr:colOff>133350</xdr:colOff>
      <xdr:row>22</xdr:row>
      <xdr:rowOff>161925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104775</xdr:colOff>
      <xdr:row>25</xdr:row>
      <xdr:rowOff>238125</xdr:rowOff>
    </xdr:from>
    <xdr:ext cx="6353175" cy="357662"/>
    <xdr:sp macro="" textlink="">
      <xdr:nvSpPr>
        <xdr:cNvPr id="5" name="ZoneTexte 4"/>
        <xdr:cNvSpPr txBox="1"/>
      </xdr:nvSpPr>
      <xdr:spPr>
        <a:xfrm>
          <a:off x="104775" y="5610225"/>
          <a:ext cx="635317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Savez-vous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comment le ou les auteurs du débit frauduleux ont procédé pour obtenir des informations sur vos comptes bancaires (numéro de compte, numéro de cartes, identifiants de connexion,...)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? »</a:t>
          </a:r>
        </a:p>
      </xdr:txBody>
    </xdr:sp>
    <xdr:clientData/>
  </xdr:oneCellAnchor>
  <xdr:oneCellAnchor>
    <xdr:from>
      <xdr:col>0</xdr:col>
      <xdr:colOff>704849</xdr:colOff>
      <xdr:row>3</xdr:row>
      <xdr:rowOff>9525</xdr:rowOff>
    </xdr:from>
    <xdr:ext cx="5229226" cy="224998"/>
    <xdr:sp macro="" textlink="">
      <xdr:nvSpPr>
        <xdr:cNvPr id="6" name="ZoneTexte 5"/>
        <xdr:cNvSpPr txBox="1"/>
      </xdr:nvSpPr>
      <xdr:spPr>
        <a:xfrm>
          <a:off x="704849" y="628650"/>
          <a:ext cx="5229226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Comment avez-vous su que ce débit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frauduleux avait été effectué sur votre compte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? »</a:t>
          </a:r>
        </a:p>
      </xdr:txBody>
    </xdr:sp>
    <xdr:clientData/>
  </xdr:oneCellAnchor>
  <xdr:twoCellAnchor>
    <xdr:from>
      <xdr:col>0</xdr:col>
      <xdr:colOff>28575</xdr:colOff>
      <xdr:row>3</xdr:row>
      <xdr:rowOff>76200</xdr:rowOff>
    </xdr:from>
    <xdr:to>
      <xdr:col>5</xdr:col>
      <xdr:colOff>133350</xdr:colOff>
      <xdr:row>11</xdr:row>
      <xdr:rowOff>161925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38101</xdr:colOff>
      <xdr:row>27</xdr:row>
      <xdr:rowOff>142875</xdr:rowOff>
    </xdr:from>
    <xdr:to>
      <xdr:col>8</xdr:col>
      <xdr:colOff>295275</xdr:colOff>
      <xdr:row>37</xdr:row>
      <xdr:rowOff>95249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19050</xdr:rowOff>
    </xdr:from>
    <xdr:to>
      <xdr:col>7</xdr:col>
      <xdr:colOff>676274</xdr:colOff>
      <xdr:row>4</xdr:row>
      <xdr:rowOff>57150</xdr:rowOff>
    </xdr:to>
    <xdr:sp macro="" textlink="">
      <xdr:nvSpPr>
        <xdr:cNvPr id="2" name="ZoneTexte 1"/>
        <xdr:cNvSpPr txBox="1"/>
      </xdr:nvSpPr>
      <xdr:spPr>
        <a:xfrm>
          <a:off x="3124200" y="504825"/>
          <a:ext cx="2819399" cy="5334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Quel a été le montant total du débit frauduleux le plus récent ou de la série* le cas échéant ? »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3</xdr:col>
      <xdr:colOff>619125</xdr:colOff>
      <xdr:row>2</xdr:row>
      <xdr:rowOff>161925</xdr:rowOff>
    </xdr:from>
    <xdr:to>
      <xdr:col>8</xdr:col>
      <xdr:colOff>95251</xdr:colOff>
      <xdr:row>11</xdr:row>
      <xdr:rowOff>114300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228600</xdr:rowOff>
    </xdr:from>
    <xdr:to>
      <xdr:col>8</xdr:col>
      <xdr:colOff>0</xdr:colOff>
      <xdr:row>24</xdr:row>
      <xdr:rowOff>95250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27</xdr:row>
      <xdr:rowOff>133350</xdr:rowOff>
    </xdr:from>
    <xdr:to>
      <xdr:col>4</xdr:col>
      <xdr:colOff>590550</xdr:colOff>
      <xdr:row>33</xdr:row>
      <xdr:rowOff>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628650</xdr:colOff>
      <xdr:row>28</xdr:row>
      <xdr:rowOff>61912</xdr:rowOff>
    </xdr:from>
    <xdr:to>
      <xdr:col>7</xdr:col>
      <xdr:colOff>0</xdr:colOff>
      <xdr:row>33</xdr:row>
      <xdr:rowOff>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26</xdr:row>
      <xdr:rowOff>66675</xdr:rowOff>
    </xdr:from>
    <xdr:to>
      <xdr:col>7</xdr:col>
      <xdr:colOff>419100</xdr:colOff>
      <xdr:row>34</xdr:row>
      <xdr:rowOff>114299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</xdr:row>
      <xdr:rowOff>352424</xdr:rowOff>
    </xdr:from>
    <xdr:to>
      <xdr:col>4</xdr:col>
      <xdr:colOff>0</xdr:colOff>
      <xdr:row>5</xdr:row>
      <xdr:rowOff>28574</xdr:rowOff>
    </xdr:to>
    <xdr:sp macro="" textlink="">
      <xdr:nvSpPr>
        <xdr:cNvPr id="8" name="ZoneTexte 7"/>
        <xdr:cNvSpPr txBox="1"/>
      </xdr:nvSpPr>
      <xdr:spPr>
        <a:xfrm>
          <a:off x="0" y="485774"/>
          <a:ext cx="3009900" cy="714375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Le débit frauduleux le plus récent forme-t-il une </a:t>
          </a:r>
          <a:r>
            <a:rPr lang="fr-FR" sz="9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même</a:t>
          </a: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 </a:t>
          </a:r>
          <a:r>
            <a:rPr lang="fr-FR" sz="900" b="1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série</a:t>
          </a: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* avec d'autres débits frauduleux ? »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76201</xdr:rowOff>
    </xdr:from>
    <xdr:to>
      <xdr:col>6</xdr:col>
      <xdr:colOff>123825</xdr:colOff>
      <xdr:row>13</xdr:row>
      <xdr:rowOff>47626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323848</xdr:colOff>
      <xdr:row>2</xdr:row>
      <xdr:rowOff>190499</xdr:rowOff>
    </xdr:from>
    <xdr:to>
      <xdr:col>4</xdr:col>
      <xdr:colOff>66674</xdr:colOff>
      <xdr:row>15</xdr:row>
      <xdr:rowOff>38101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438151</xdr:colOff>
      <xdr:row>2</xdr:row>
      <xdr:rowOff>152399</xdr:rowOff>
    </xdr:from>
    <xdr:to>
      <xdr:col>8</xdr:col>
      <xdr:colOff>66675</xdr:colOff>
      <xdr:row>12</xdr:row>
      <xdr:rowOff>180975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9525</xdr:rowOff>
    </xdr:from>
    <xdr:to>
      <xdr:col>4</xdr:col>
      <xdr:colOff>57150</xdr:colOff>
      <xdr:row>26</xdr:row>
      <xdr:rowOff>142875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685800</xdr:colOff>
      <xdr:row>16</xdr:row>
      <xdr:rowOff>114301</xdr:rowOff>
    </xdr:from>
    <xdr:to>
      <xdr:col>8</xdr:col>
      <xdr:colOff>352425</xdr:colOff>
      <xdr:row>31</xdr:row>
      <xdr:rowOff>19051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685800</xdr:colOff>
      <xdr:row>24</xdr:row>
      <xdr:rowOff>9526</xdr:rowOff>
    </xdr:from>
    <xdr:to>
      <xdr:col>8</xdr:col>
      <xdr:colOff>19050</xdr:colOff>
      <xdr:row>31</xdr:row>
      <xdr:rowOff>200025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76200</xdr:colOff>
      <xdr:row>3</xdr:row>
      <xdr:rowOff>28575</xdr:rowOff>
    </xdr:from>
    <xdr:to>
      <xdr:col>4</xdr:col>
      <xdr:colOff>66675</xdr:colOff>
      <xdr:row>4</xdr:row>
      <xdr:rowOff>76202</xdr:rowOff>
    </xdr:to>
    <xdr:sp macro="" textlink="">
      <xdr:nvSpPr>
        <xdr:cNvPr id="7" name="ZoneTexte 1"/>
        <xdr:cNvSpPr txBox="1"/>
      </xdr:nvSpPr>
      <xdr:spPr>
        <a:xfrm>
          <a:off x="76200" y="942975"/>
          <a:ext cx="3200400" cy="23812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Zone d'étude et d'aménagement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du territoire (ZEAT)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4</xdr:col>
      <xdr:colOff>28575</xdr:colOff>
      <xdr:row>10</xdr:row>
      <xdr:rowOff>171450</xdr:rowOff>
    </xdr:from>
    <xdr:to>
      <xdr:col>7</xdr:col>
      <xdr:colOff>714376</xdr:colOff>
      <xdr:row>15</xdr:row>
      <xdr:rowOff>85726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0.38703</cdr:x>
      <cdr:y>0.04423</cdr:y>
    </cdr:from>
    <cdr:to>
      <cdr:x>0.78047</cdr:x>
      <cdr:y>0.15845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25739" y="85529"/>
          <a:ext cx="1652654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9_EscroqueriesBancai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ères"/>
      <sheetName val="Contexte"/>
      <sheetName val="Prejudice&amp;Recours"/>
      <sheetName val="Profil"/>
    </sheetNames>
    <sheetDataSet>
      <sheetData sheetId="0">
        <row r="32">
          <cell r="F32">
            <v>2010</v>
          </cell>
          <cell r="G32">
            <v>2011</v>
          </cell>
          <cell r="H32">
            <v>2012</v>
          </cell>
          <cell r="I32">
            <v>2013</v>
          </cell>
          <cell r="J32">
            <v>2014</v>
          </cell>
          <cell r="K32">
            <v>2015</v>
          </cell>
          <cell r="L32">
            <v>2016</v>
          </cell>
          <cell r="M32">
            <v>2017</v>
          </cell>
        </row>
        <row r="34">
          <cell r="A34" t="str">
            <v>Ménages victimes de débits frauduleux sur leur compte bancaire</v>
          </cell>
          <cell r="F34">
            <v>500000</v>
          </cell>
          <cell r="G34">
            <v>632000</v>
          </cell>
          <cell r="H34">
            <v>743000</v>
          </cell>
          <cell r="I34">
            <v>851000</v>
          </cell>
          <cell r="J34">
            <v>883000</v>
          </cell>
          <cell r="K34">
            <v>1102000</v>
          </cell>
          <cell r="L34">
            <v>1210000</v>
          </cell>
          <cell r="M34">
            <v>1219000</v>
          </cell>
        </row>
        <row r="35">
          <cell r="A35" t="str">
            <v>Proportion de victimes parmi les ménages possédant un compte bancaire (en %)</v>
          </cell>
          <cell r="F35">
            <v>1.84436516915616</v>
          </cell>
          <cell r="G35">
            <v>2.3277500433940199</v>
          </cell>
          <cell r="H35">
            <v>2.7067799151248502</v>
          </cell>
          <cell r="I35">
            <v>3.0763031550378499</v>
          </cell>
          <cell r="J35">
            <v>3.1580901381064699</v>
          </cell>
          <cell r="K35">
            <v>3.9095942059010902</v>
          </cell>
          <cell r="L35">
            <v>4.2775834700228099</v>
          </cell>
          <cell r="M35">
            <v>4.2640471023291502</v>
          </cell>
        </row>
      </sheetData>
      <sheetData sheetId="1">
        <row r="46">
          <cell r="A46" t="str">
            <v>Par un achat réglé par carte bancaire sur un site de commerce en ligne</v>
          </cell>
          <cell r="B46">
            <v>56.336536073095303</v>
          </cell>
        </row>
        <row r="47">
          <cell r="A47" t="str">
            <v>Par un achat réglé par carte bancaire dans un commerce traditionnel</v>
          </cell>
          <cell r="B47">
            <v>9.3876349867997799</v>
          </cell>
        </row>
        <row r="48">
          <cell r="A48" t="str">
            <v>Par un virement</v>
          </cell>
          <cell r="B48">
            <v>7.8557991040108206</v>
          </cell>
        </row>
        <row r="49">
          <cell r="A49" t="str">
            <v>Par un retrait à un distributeur automatique de billets</v>
          </cell>
          <cell r="B49">
            <v>7.1741398047879903</v>
          </cell>
        </row>
        <row r="50">
          <cell r="A50" t="str">
            <v>Autres</v>
          </cell>
          <cell r="B50">
            <v>15.5443784283963</v>
          </cell>
        </row>
        <row r="51">
          <cell r="A51" t="str">
            <v>Ne sait pas/Refus</v>
          </cell>
          <cell r="B51">
            <v>3.70149687463091</v>
          </cell>
        </row>
        <row r="53">
          <cell r="A53" t="str">
            <v>Par un relevé d'opérations</v>
          </cell>
          <cell r="B53">
            <v>68.211842499185011</v>
          </cell>
        </row>
        <row r="54">
          <cell r="A54" t="str">
            <v>Par la banque de la victime ou un autre établissement bancaire</v>
          </cell>
          <cell r="B54">
            <v>23.6149965600972</v>
          </cell>
        </row>
        <row r="55">
          <cell r="A55" t="str">
            <v>Par un rejet d'achat par carte bancaire</v>
          </cell>
          <cell r="B55">
            <v>1.8895920068497802</v>
          </cell>
        </row>
        <row r="56">
          <cell r="A56" t="str">
            <v>Par une administration (police, gendarmerie, impôt ou autre)</v>
          </cell>
          <cell r="B56">
            <v>0.65572195048862503</v>
          </cell>
        </row>
        <row r="57">
          <cell r="A57" t="str">
            <v>Autres cas</v>
          </cell>
          <cell r="B57">
            <v>5.62782828979475</v>
          </cell>
        </row>
        <row r="60">
          <cell r="A60" t="str">
            <v>Procédé inconnu</v>
          </cell>
          <cell r="B60">
            <v>0.61631955606701705</v>
          </cell>
        </row>
        <row r="61">
          <cell r="A61" t="str">
            <v>Autres procédés</v>
          </cell>
          <cell r="B61">
            <v>7.0540326735536493E-2</v>
          </cell>
        </row>
        <row r="62">
          <cell r="A62" t="str">
            <v>Auprès d'un établissement bancaire ou commercial (piratage de données)</v>
          </cell>
          <cell r="B62">
            <v>1.8376770898507099E-2</v>
          </cell>
        </row>
        <row r="63">
          <cell r="A63" t="str">
            <v>À partir d'un retrait dans un distributeur automatique (par exemple en plaçant un dispositif qui enregistre votre numéro de carte bancaire et votre code secret)</v>
          </cell>
          <cell r="B63">
            <v>3.1451871241987603E-2</v>
          </cell>
        </row>
        <row r="64">
          <cell r="A64" t="str">
            <v>En imitant un courrier électronique de votre banque ou d'une administration (phishing) ou par un appel téléphonique</v>
          </cell>
          <cell r="B64">
            <v>3.4374414940365999E-2</v>
          </cell>
        </row>
        <row r="65">
          <cell r="A65" t="str">
            <v xml:space="preserve">Lors d'un achat que vous avez effectué dans un commerce traditionnel </v>
          </cell>
          <cell r="B65">
            <v>4.6762058707485898E-2</v>
          </cell>
        </row>
        <row r="66">
          <cell r="A66" t="str">
            <v>Lors d'un achat ou d'une réservation sur internet</v>
          </cell>
          <cell r="B66">
            <v>0.18217484562922701</v>
          </cell>
        </row>
      </sheetData>
      <sheetData sheetId="2">
        <row r="44">
          <cell r="A44" t="str">
            <v>Ne sait pas / Refus</v>
          </cell>
          <cell r="B44">
            <v>1</v>
          </cell>
        </row>
        <row r="45">
          <cell r="A45" t="str">
            <v xml:space="preserve">Non </v>
          </cell>
          <cell r="B45">
            <v>78.149558873887102</v>
          </cell>
        </row>
        <row r="46">
          <cell r="A46" t="str">
            <v>Oui, une série de 2 débits frauduleux</v>
          </cell>
          <cell r="B46">
            <v>6.93</v>
          </cell>
        </row>
        <row r="47">
          <cell r="A47" t="str">
            <v>Oui, une série de 3 débits frauduleux</v>
          </cell>
          <cell r="B47">
            <v>5.04</v>
          </cell>
        </row>
        <row r="48">
          <cell r="A48" t="str">
            <v>Oui, une série de 4 à 6 débits</v>
          </cell>
          <cell r="B48">
            <v>4.83</v>
          </cell>
        </row>
        <row r="49">
          <cell r="A49" t="str">
            <v>Oui, une série de plus de 6 débits</v>
          </cell>
          <cell r="B49">
            <v>4.2</v>
          </cell>
        </row>
        <row r="51">
          <cell r="B51" t="str">
            <v>Ensemble des ménages victimes</v>
          </cell>
        </row>
        <row r="52">
          <cell r="A52" t="str">
            <v>Dépôt de plainte</v>
          </cell>
          <cell r="B52">
            <v>0.26089061335634001</v>
          </cell>
        </row>
        <row r="53">
          <cell r="A53" t="str">
            <v>Dépôt d'une main courante</v>
          </cell>
          <cell r="B53">
            <v>8.3190502072863604E-2</v>
          </cell>
        </row>
        <row r="54">
          <cell r="A54" t="str">
            <v>Abandon de la démarche</v>
          </cell>
          <cell r="B54">
            <v>1.5239528547794499E-2</v>
          </cell>
        </row>
        <row r="55">
          <cell r="A55" t="str">
            <v>Pas de déplacement au commissariat ou à la gendarmerie</v>
          </cell>
          <cell r="B55">
            <v>0.63479901422496798</v>
          </cell>
        </row>
        <row r="56">
          <cell r="A56" t="str">
            <v>Ne sait pas/Refus</v>
          </cell>
          <cell r="B56">
            <v>5.8803417980338724E-3</v>
          </cell>
        </row>
        <row r="60">
          <cell r="A60" t="str">
            <v>Oui, en totalité</v>
          </cell>
          <cell r="B60">
            <v>0.78059999999999996</v>
          </cell>
        </row>
        <row r="61">
          <cell r="A61" t="str">
            <v>Oui, en partie</v>
          </cell>
          <cell r="B61">
            <v>1.4500000000000001E-2</v>
          </cell>
        </row>
        <row r="62">
          <cell r="A62" t="str">
            <v>Non</v>
          </cell>
          <cell r="B62">
            <v>0.19969999999999999</v>
          </cell>
        </row>
        <row r="63">
          <cell r="A63" t="str">
            <v>Ne sait pas/Refus</v>
          </cell>
          <cell r="B63">
            <v>5.2000000000000379E-3</v>
          </cell>
        </row>
        <row r="66">
          <cell r="A66" t="str">
            <v>&lt; 50 €</v>
          </cell>
          <cell r="B66">
            <v>0.14419999999999999</v>
          </cell>
        </row>
        <row r="67">
          <cell r="A67" t="str">
            <v>50 ≤ € &lt; 100</v>
          </cell>
          <cell r="B67">
            <v>0.17509999999999998</v>
          </cell>
        </row>
        <row r="68">
          <cell r="A68" t="str">
            <v>100 ≤ € &lt; 200</v>
          </cell>
          <cell r="B68">
            <v>0.1447</v>
          </cell>
        </row>
        <row r="69">
          <cell r="A69" t="str">
            <v>200 ≤ € &lt; 300</v>
          </cell>
          <cell r="B69">
            <v>0.11070000000000001</v>
          </cell>
        </row>
        <row r="70">
          <cell r="A70" t="str">
            <v>300 ≤ € &lt; 400</v>
          </cell>
          <cell r="B70">
            <v>6.6199999999999995E-2</v>
          </cell>
        </row>
        <row r="71">
          <cell r="A71" t="str">
            <v>400 ≤ € &lt; 500</v>
          </cell>
          <cell r="B71">
            <v>4.7199999999999999E-2</v>
          </cell>
        </row>
        <row r="72">
          <cell r="A72" t="str">
            <v>500 ≤ € &lt; 1 000</v>
          </cell>
          <cell r="B72">
            <v>4.6300000000000001E-2</v>
          </cell>
        </row>
        <row r="73">
          <cell r="A73" t="str">
            <v>≥ 1 000 €</v>
          </cell>
          <cell r="B73">
            <v>0.17380000000000001</v>
          </cell>
        </row>
      </sheetData>
      <sheetData sheetId="3">
        <row r="40">
          <cell r="B40" t="str">
            <v>Région parisienne</v>
          </cell>
          <cell r="C40">
            <v>5.1402782081857099E-2</v>
          </cell>
        </row>
        <row r="41">
          <cell r="B41" t="str">
            <v>Bassin parisien</v>
          </cell>
          <cell r="C41">
            <v>3.8452439922281402E-2</v>
          </cell>
        </row>
        <row r="42">
          <cell r="B42" t="str">
            <v>Nord</v>
          </cell>
          <cell r="C42">
            <v>3.5642171791975999E-2</v>
          </cell>
        </row>
        <row r="43">
          <cell r="B43" t="str">
            <v>Est</v>
          </cell>
          <cell r="C43">
            <v>3.8606410730446898E-2</v>
          </cell>
        </row>
        <row r="44">
          <cell r="B44" t="str">
            <v>Ouest</v>
          </cell>
          <cell r="C44">
            <v>3.2164026998334698E-2</v>
          </cell>
        </row>
        <row r="45">
          <cell r="B45" t="str">
            <v>Sud-Ouest</v>
          </cell>
          <cell r="C45">
            <v>3.70619359339035E-2</v>
          </cell>
        </row>
        <row r="46">
          <cell r="B46" t="str">
            <v>Centre-Est</v>
          </cell>
          <cell r="C46">
            <v>4.0963685706778399E-2</v>
          </cell>
        </row>
        <row r="47">
          <cell r="B47" t="str">
            <v>Méditerranée</v>
          </cell>
          <cell r="C47">
            <v>4.7590095053349102E-2</v>
          </cell>
        </row>
        <row r="48">
          <cell r="B48" t="str">
            <v>Communes rurales</v>
          </cell>
          <cell r="C48">
            <v>3.4944720701323199E-2</v>
          </cell>
        </row>
        <row r="49">
          <cell r="B49" t="str">
            <v>moins de 20 000 hab.</v>
          </cell>
          <cell r="C49">
            <v>4.09090423036544E-2</v>
          </cell>
        </row>
        <row r="50">
          <cell r="B50" t="str">
            <v>20 000 - 100 000 hab.</v>
          </cell>
          <cell r="C50">
            <v>3.6799059277610402E-2</v>
          </cell>
        </row>
        <row r="51">
          <cell r="B51" t="str">
            <v>100 000 hab. ou plus</v>
          </cell>
          <cell r="C51">
            <v>4.0731979144599299E-2</v>
          </cell>
        </row>
        <row r="52">
          <cell r="B52" t="str">
            <v>Agglomération parisienne</v>
          </cell>
          <cell r="C52">
            <v>5.3765715054779201E-2</v>
          </cell>
        </row>
        <row r="53">
          <cell r="B53" t="str">
            <v>Moins de 30 ans</v>
          </cell>
          <cell r="C53">
            <v>4.8977973418288599E-2</v>
          </cell>
        </row>
        <row r="54">
          <cell r="B54" t="str">
            <v>30-39 ans</v>
          </cell>
          <cell r="C54">
            <v>5.5881751828749403E-2</v>
          </cell>
        </row>
        <row r="55">
          <cell r="B55" t="str">
            <v>40-49 ans</v>
          </cell>
          <cell r="C55">
            <v>5.05533096072193E-2</v>
          </cell>
        </row>
        <row r="56">
          <cell r="B56" t="str">
            <v>50-59 ans</v>
          </cell>
          <cell r="C56">
            <v>4.58349015586689E-2</v>
          </cell>
        </row>
        <row r="57">
          <cell r="B57" t="str">
            <v>60 ans ou plus</v>
          </cell>
          <cell r="C57">
            <v>2.6393823507673199E-2</v>
          </cell>
        </row>
        <row r="58">
          <cell r="B58" t="str">
            <v>Personnes en emploi¹</v>
          </cell>
          <cell r="C58">
            <v>5.0953921292692703E-2</v>
          </cell>
        </row>
        <row r="59">
          <cell r="B59" t="str">
            <v>Chômeurs</v>
          </cell>
          <cell r="C59">
            <v>4.4278693334121301E-2</v>
          </cell>
        </row>
        <row r="60">
          <cell r="B60" t="str">
            <v>Retraités</v>
          </cell>
          <cell r="C60">
            <v>2.52688928459791E-2</v>
          </cell>
        </row>
        <row r="61">
          <cell r="B61" t="str">
            <v>Etudiants et autres inactifs</v>
          </cell>
          <cell r="C61">
            <v>4.2353691575647098E-2</v>
          </cell>
        </row>
        <row r="62">
          <cell r="B62" t="str">
            <v>Modeste</v>
          </cell>
          <cell r="C62">
            <v>3.7249987397943697E-2</v>
          </cell>
        </row>
        <row r="63">
          <cell r="B63" t="str">
            <v>Médian inférieur</v>
          </cell>
          <cell r="C63">
            <v>4.0169017136073799E-2</v>
          </cell>
        </row>
        <row r="64">
          <cell r="B64" t="str">
            <v>Médian supérieur</v>
          </cell>
          <cell r="C64">
            <v>4.0969651701559799E-2</v>
          </cell>
        </row>
        <row r="65">
          <cell r="B65" t="str">
            <v>Aisé</v>
          </cell>
          <cell r="C65">
            <v>4.5701088013585703E-2</v>
          </cell>
        </row>
        <row r="66">
          <cell r="B66" t="str">
            <v>QPV</v>
          </cell>
        </row>
        <row r="67">
          <cell r="B67" t="str">
            <v>Hors QPV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F27" sqref="F27"/>
    </sheetView>
  </sheetViews>
  <sheetFormatPr baseColWidth="10" defaultRowHeight="15"/>
  <cols>
    <col min="1" max="1" width="48.28515625" customWidth="1"/>
    <col min="2" max="2" width="18" style="23" customWidth="1"/>
    <col min="3" max="3" width="24.140625" customWidth="1"/>
    <col min="5" max="5" width="38.42578125" bestFit="1" customWidth="1"/>
  </cols>
  <sheetData>
    <row r="1" spans="1:12" ht="41.45" customHeight="1">
      <c r="A1" s="77" t="s">
        <v>47</v>
      </c>
      <c r="B1" s="77"/>
      <c r="C1" s="77"/>
    </row>
    <row r="2" spans="1:12" ht="25.5">
      <c r="A2" s="22"/>
      <c r="B2" s="44" t="s">
        <v>48</v>
      </c>
      <c r="C2" s="44" t="s">
        <v>43</v>
      </c>
    </row>
    <row r="3" spans="1:12">
      <c r="A3" s="16" t="s">
        <v>44</v>
      </c>
      <c r="B3" s="17">
        <v>1700000</v>
      </c>
      <c r="C3" s="45">
        <v>3.3000000000000002E-2</v>
      </c>
    </row>
    <row r="4" spans="1:12">
      <c r="A4" s="20" t="s">
        <v>45</v>
      </c>
      <c r="B4" s="46">
        <v>1500000</v>
      </c>
      <c r="C4" s="47">
        <v>0.03</v>
      </c>
      <c r="E4" s="14"/>
      <c r="F4" s="14"/>
      <c r="G4" s="14"/>
      <c r="H4" s="14"/>
    </row>
    <row r="5" spans="1:12">
      <c r="A5" s="24" t="s">
        <v>46</v>
      </c>
      <c r="B5" s="48">
        <v>200000</v>
      </c>
      <c r="C5" s="49">
        <v>3.0000000000000001E-3</v>
      </c>
      <c r="E5" s="14"/>
      <c r="F5" s="14"/>
      <c r="G5" s="14"/>
      <c r="H5" s="14"/>
    </row>
    <row r="6" spans="1:12">
      <c r="A6" s="18"/>
      <c r="B6" s="21"/>
      <c r="C6" s="19"/>
      <c r="E6" s="14"/>
      <c r="F6" s="14"/>
      <c r="G6" s="14"/>
      <c r="H6" s="14"/>
    </row>
    <row r="7" spans="1:12" ht="14.25" customHeight="1">
      <c r="A7" s="78" t="s">
        <v>49</v>
      </c>
      <c r="B7" s="78"/>
      <c r="C7" s="78"/>
      <c r="E7" s="14"/>
      <c r="F7" s="14"/>
      <c r="G7" s="14"/>
      <c r="H7" s="14"/>
    </row>
    <row r="8" spans="1:12">
      <c r="A8" s="78"/>
      <c r="B8" s="78"/>
      <c r="C8" s="78"/>
      <c r="E8" s="14"/>
      <c r="F8" s="14"/>
      <c r="G8" s="14"/>
      <c r="H8" s="14"/>
    </row>
    <row r="9" spans="1:12">
      <c r="A9" s="29" t="s">
        <v>50</v>
      </c>
      <c r="B9" s="25"/>
      <c r="C9" s="7"/>
      <c r="E9" s="14"/>
      <c r="F9" s="14"/>
      <c r="G9" s="14"/>
      <c r="H9" s="14"/>
    </row>
    <row r="10" spans="1:12" ht="38.25" customHeight="1">
      <c r="A10" s="79" t="s">
        <v>84</v>
      </c>
      <c r="B10" s="79"/>
      <c r="C10" s="79"/>
      <c r="D10" s="7"/>
      <c r="E10" s="14"/>
      <c r="G10" s="14"/>
      <c r="H10" s="14"/>
    </row>
    <row r="11" spans="1:12">
      <c r="A11" s="7"/>
      <c r="B11" s="26"/>
      <c r="C11" s="7"/>
      <c r="D11" s="7"/>
      <c r="E11" s="14"/>
      <c r="F11" s="14"/>
      <c r="G11" s="14"/>
      <c r="H11" s="14"/>
    </row>
    <row r="12" spans="1:12">
      <c r="A12" s="27"/>
      <c r="B12" s="26"/>
      <c r="C12" s="7"/>
      <c r="D12" s="7"/>
      <c r="E12" s="14"/>
      <c r="F12" s="14"/>
      <c r="G12" s="14"/>
      <c r="H12" s="14"/>
    </row>
    <row r="13" spans="1:12" ht="18.75">
      <c r="A13" s="7"/>
      <c r="B13" s="26"/>
      <c r="C13" s="7"/>
      <c r="D13" s="7"/>
      <c r="E13" s="66" t="s">
        <v>89</v>
      </c>
      <c r="F13" s="56"/>
      <c r="G13" s="14"/>
      <c r="H13" s="14"/>
    </row>
    <row r="14" spans="1:12">
      <c r="A14" s="7"/>
      <c r="B14" s="26"/>
      <c r="C14" s="7"/>
      <c r="D14" s="7"/>
      <c r="E14" s="62" t="s">
        <v>90</v>
      </c>
      <c r="F14" s="62" t="s">
        <v>86</v>
      </c>
      <c r="G14" s="63"/>
      <c r="H14" s="63"/>
      <c r="I14" s="64"/>
      <c r="J14" s="64"/>
      <c r="K14" s="64"/>
      <c r="L14" s="64"/>
    </row>
    <row r="15" spans="1:12">
      <c r="A15" s="7"/>
      <c r="B15" s="26"/>
      <c r="C15" s="7"/>
      <c r="D15" s="7"/>
      <c r="E15" s="63" t="s">
        <v>7</v>
      </c>
      <c r="F15" s="65">
        <v>36.15</v>
      </c>
      <c r="G15" s="63"/>
      <c r="H15" s="63"/>
      <c r="I15" s="64"/>
      <c r="J15" s="64"/>
      <c r="K15" s="64"/>
      <c r="L15" s="64"/>
    </row>
    <row r="16" spans="1:12">
      <c r="A16" s="7"/>
      <c r="B16" s="26"/>
      <c r="C16" s="7"/>
      <c r="D16" s="7"/>
      <c r="E16" s="63" t="s">
        <v>8</v>
      </c>
      <c r="F16" s="65">
        <v>16</v>
      </c>
      <c r="G16" s="63"/>
      <c r="H16" s="63"/>
      <c r="I16" s="64"/>
      <c r="J16" s="64"/>
      <c r="K16" s="64"/>
      <c r="L16" s="64"/>
    </row>
    <row r="17" spans="1:12">
      <c r="A17" s="7"/>
      <c r="B17" s="26"/>
      <c r="C17" s="7"/>
      <c r="D17" s="7"/>
      <c r="E17" s="63" t="s">
        <v>9</v>
      </c>
      <c r="F17" s="65">
        <v>13.59</v>
      </c>
      <c r="G17" s="63"/>
      <c r="H17" s="63"/>
      <c r="I17" s="64"/>
      <c r="J17" s="64"/>
      <c r="K17" s="64"/>
      <c r="L17" s="64"/>
    </row>
    <row r="18" spans="1:12">
      <c r="A18" s="7"/>
      <c r="B18" s="26"/>
      <c r="C18" s="7"/>
      <c r="D18" s="7"/>
      <c r="E18" s="63" t="s">
        <v>10</v>
      </c>
      <c r="F18" s="65">
        <v>14.26</v>
      </c>
      <c r="G18" s="63"/>
      <c r="H18" s="63"/>
      <c r="I18" s="64"/>
      <c r="J18" s="64"/>
      <c r="K18" s="64"/>
      <c r="L18" s="64"/>
    </row>
    <row r="19" spans="1:12">
      <c r="A19" s="7"/>
      <c r="B19" s="26"/>
      <c r="C19" s="7"/>
      <c r="D19" s="7"/>
      <c r="E19" s="63" t="s">
        <v>11</v>
      </c>
      <c r="F19" s="65">
        <v>19.559999999999999</v>
      </c>
      <c r="G19" s="63"/>
      <c r="H19" s="63"/>
      <c r="I19" s="64"/>
      <c r="J19" s="64"/>
      <c r="K19" s="64"/>
      <c r="L19" s="64"/>
    </row>
    <row r="20" spans="1:12">
      <c r="A20" s="7"/>
      <c r="B20" s="26"/>
      <c r="C20" s="7"/>
      <c r="D20" s="7"/>
      <c r="E20" s="14"/>
      <c r="F20" s="58"/>
      <c r="G20" s="14"/>
      <c r="H20" s="14"/>
    </row>
    <row r="21" spans="1:12">
      <c r="A21" s="7"/>
      <c r="B21" s="26"/>
      <c r="C21" s="7"/>
      <c r="D21" s="7"/>
      <c r="E21" s="14"/>
      <c r="F21" s="14"/>
      <c r="G21" s="14"/>
      <c r="H21" s="14"/>
    </row>
    <row r="22" spans="1:12">
      <c r="A22" s="7"/>
      <c r="B22" s="26"/>
      <c r="C22" s="7"/>
      <c r="D22" s="7"/>
      <c r="E22" s="14"/>
      <c r="F22" s="57"/>
      <c r="G22" s="14"/>
      <c r="H22" s="14"/>
    </row>
    <row r="23" spans="1:12">
      <c r="A23" s="7"/>
      <c r="B23" s="28"/>
      <c r="C23" s="7"/>
      <c r="D23" s="7"/>
      <c r="E23" s="14"/>
      <c r="F23" s="57"/>
      <c r="G23" s="14"/>
      <c r="H23" s="14"/>
    </row>
    <row r="24" spans="1:12">
      <c r="A24" s="7"/>
      <c r="B24" s="28"/>
      <c r="C24" s="7"/>
      <c r="D24" s="7"/>
      <c r="E24" s="14"/>
      <c r="F24" s="57"/>
      <c r="G24" s="14"/>
      <c r="H24" s="14"/>
    </row>
    <row r="25" spans="1:12">
      <c r="A25" s="7"/>
      <c r="B25" s="26"/>
      <c r="C25" s="7"/>
      <c r="D25" s="7"/>
      <c r="F25" s="4"/>
    </row>
    <row r="26" spans="1:12">
      <c r="A26" s="7"/>
      <c r="B26" s="26"/>
      <c r="C26" s="7"/>
      <c r="D26" s="7"/>
      <c r="F26" s="4"/>
    </row>
    <row r="27" spans="1:12" ht="37.5" customHeight="1">
      <c r="A27" s="80" t="s">
        <v>52</v>
      </c>
      <c r="B27" s="80"/>
      <c r="C27" s="80"/>
      <c r="D27" s="7"/>
    </row>
    <row r="28" spans="1:12">
      <c r="A28" s="2"/>
      <c r="B28" s="1"/>
      <c r="D28" s="7"/>
    </row>
  </sheetData>
  <mergeCells count="4">
    <mergeCell ref="A1:C1"/>
    <mergeCell ref="A7:C8"/>
    <mergeCell ref="A10:C10"/>
    <mergeCell ref="A27:C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opLeftCell="A10" zoomScaleNormal="100" workbookViewId="0">
      <selection activeCell="G21" sqref="G21"/>
    </sheetView>
  </sheetViews>
  <sheetFormatPr baseColWidth="10" defaultColWidth="11.5703125" defaultRowHeight="15"/>
  <cols>
    <col min="1" max="1" width="69.28515625" style="7" customWidth="1"/>
    <col min="2" max="2" width="15.85546875" style="7" customWidth="1"/>
    <col min="3" max="16384" width="11.5703125" style="7"/>
  </cols>
  <sheetData>
    <row r="1" spans="1:2">
      <c r="B1" s="8"/>
    </row>
    <row r="2" spans="1:2">
      <c r="A2" s="79" t="s">
        <v>51</v>
      </c>
      <c r="B2" s="79"/>
    </row>
    <row r="7" spans="1:2" ht="18.75">
      <c r="A7" s="55"/>
    </row>
    <row r="17" spans="1:2">
      <c r="A17" s="29" t="s">
        <v>54</v>
      </c>
    </row>
    <row r="18" spans="1:2" ht="15" customHeight="1">
      <c r="A18" s="83" t="s">
        <v>61</v>
      </c>
      <c r="B18" s="83"/>
    </row>
    <row r="19" spans="1:2" ht="21.75" customHeight="1">
      <c r="A19" s="83"/>
      <c r="B19" s="83"/>
    </row>
    <row r="21" spans="1:2" ht="28.5" customHeight="1">
      <c r="A21" s="81" t="s">
        <v>53</v>
      </c>
      <c r="B21" s="81"/>
    </row>
    <row r="22" spans="1:2">
      <c r="A22" s="30" t="s">
        <v>6</v>
      </c>
      <c r="B22" s="35" t="s">
        <v>39</v>
      </c>
    </row>
    <row r="23" spans="1:2">
      <c r="A23" s="31" t="s">
        <v>80</v>
      </c>
      <c r="B23" s="32">
        <v>51</v>
      </c>
    </row>
    <row r="24" spans="1:2">
      <c r="A24" s="33" t="s">
        <v>55</v>
      </c>
      <c r="B24" s="34">
        <v>23</v>
      </c>
    </row>
    <row r="25" spans="1:2">
      <c r="A25" s="36" t="s">
        <v>57</v>
      </c>
      <c r="B25" s="32">
        <v>7.21</v>
      </c>
    </row>
    <row r="26" spans="1:2">
      <c r="A26" s="33" t="s">
        <v>58</v>
      </c>
      <c r="B26" s="51" t="s">
        <v>81</v>
      </c>
    </row>
    <row r="27" spans="1:2">
      <c r="A27" s="31" t="s">
        <v>59</v>
      </c>
      <c r="B27" s="52" t="s">
        <v>81</v>
      </c>
    </row>
    <row r="28" spans="1:2">
      <c r="A28" s="33" t="s">
        <v>60</v>
      </c>
      <c r="B28" s="51" t="s">
        <v>81</v>
      </c>
    </row>
    <row r="29" spans="1:2">
      <c r="A29" s="31" t="s">
        <v>56</v>
      </c>
      <c r="B29" s="32">
        <v>10.43</v>
      </c>
    </row>
    <row r="30" spans="1:2" ht="24.75" customHeight="1">
      <c r="A30" s="50" t="s">
        <v>79</v>
      </c>
      <c r="B30" s="34"/>
    </row>
    <row r="31" spans="1:2" ht="10.5" customHeight="1">
      <c r="A31" s="82" t="s">
        <v>62</v>
      </c>
      <c r="B31" s="82"/>
    </row>
    <row r="32" spans="1:2" ht="26.25" customHeight="1">
      <c r="A32" s="82"/>
      <c r="B32" s="82"/>
    </row>
    <row r="34" spans="1:5">
      <c r="A34" s="66" t="s">
        <v>89</v>
      </c>
      <c r="B34" s="63"/>
      <c r="C34" s="63"/>
      <c r="D34" s="63"/>
      <c r="E34" s="63"/>
    </row>
    <row r="35" spans="1:5">
      <c r="A35" s="64"/>
      <c r="B35" s="63"/>
      <c r="C35" s="63"/>
      <c r="D35" s="63"/>
      <c r="E35" s="63"/>
    </row>
    <row r="36" spans="1:5" s="6" customFormat="1">
      <c r="A36" s="66" t="s">
        <v>13</v>
      </c>
      <c r="B36" s="66" t="s">
        <v>14</v>
      </c>
      <c r="C36" s="66"/>
      <c r="D36" s="66"/>
      <c r="E36" s="66"/>
    </row>
    <row r="37" spans="1:5">
      <c r="A37" s="63" t="s">
        <v>12</v>
      </c>
      <c r="B37" s="67">
        <v>0.13</v>
      </c>
      <c r="C37" s="63"/>
      <c r="D37" s="63"/>
      <c r="E37" s="63"/>
    </row>
    <row r="38" spans="1:5">
      <c r="A38" s="63" t="s">
        <v>20</v>
      </c>
      <c r="B38" s="68" t="s">
        <v>81</v>
      </c>
      <c r="C38" s="63"/>
      <c r="D38" s="63"/>
      <c r="E38" s="63"/>
    </row>
    <row r="39" spans="1:5">
      <c r="A39" s="63" t="s">
        <v>15</v>
      </c>
      <c r="B39" s="67">
        <v>7.0000000000000007E-2</v>
      </c>
      <c r="C39" s="63"/>
      <c r="D39" s="63"/>
      <c r="E39" s="63"/>
    </row>
    <row r="40" spans="1:5">
      <c r="A40" s="63" t="s">
        <v>16</v>
      </c>
      <c r="B40" s="67">
        <v>0.08</v>
      </c>
      <c r="C40" s="63"/>
      <c r="D40" s="63"/>
      <c r="E40" s="63"/>
    </row>
    <row r="41" spans="1:5">
      <c r="A41" s="63" t="s">
        <v>17</v>
      </c>
      <c r="B41" s="67">
        <v>0.18</v>
      </c>
      <c r="C41" s="63"/>
      <c r="D41" s="63"/>
      <c r="E41" s="63"/>
    </row>
    <row r="42" spans="1:5">
      <c r="A42" s="63" t="s">
        <v>18</v>
      </c>
      <c r="B42" s="67">
        <v>0.24</v>
      </c>
      <c r="C42" s="63"/>
      <c r="D42" s="63"/>
      <c r="E42" s="63"/>
    </row>
    <row r="43" spans="1:5">
      <c r="A43" s="63" t="s">
        <v>19</v>
      </c>
      <c r="B43" s="67">
        <v>0.26</v>
      </c>
      <c r="C43" s="63"/>
      <c r="D43" s="63"/>
      <c r="E43" s="63"/>
    </row>
    <row r="44" spans="1:5">
      <c r="A44" s="59"/>
      <c r="B44" s="60"/>
      <c r="C44" s="59"/>
      <c r="D44" s="59"/>
      <c r="E44" s="59"/>
    </row>
    <row r="45" spans="1:5">
      <c r="A45" s="59"/>
      <c r="B45" s="59"/>
      <c r="C45" s="59"/>
      <c r="D45" s="59"/>
      <c r="E45" s="59"/>
    </row>
    <row r="46" spans="1:5">
      <c r="B46" s="8"/>
    </row>
    <row r="72" spans="1:1">
      <c r="A72" s="7" t="s">
        <v>85</v>
      </c>
    </row>
  </sheetData>
  <mergeCells count="4">
    <mergeCell ref="A21:B21"/>
    <mergeCell ref="A31:B32"/>
    <mergeCell ref="A2:B2"/>
    <mergeCell ref="A18:B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048493"/>
  <sheetViews>
    <sheetView topLeftCell="A22" zoomScaleNormal="100" workbookViewId="0">
      <selection activeCell="G48" sqref="G48"/>
    </sheetView>
  </sheetViews>
  <sheetFormatPr baseColWidth="10" defaultRowHeight="15"/>
  <cols>
    <col min="1" max="1" width="31.5703125" customWidth="1"/>
    <col min="4" max="4" width="17.7109375" customWidth="1"/>
  </cols>
  <sheetData>
    <row r="2" spans="1:6" ht="49.9" customHeight="1">
      <c r="A2" s="77" t="s">
        <v>63</v>
      </c>
      <c r="B2" s="77"/>
      <c r="C2" s="77"/>
      <c r="D2" s="77"/>
      <c r="E2" s="77"/>
      <c r="F2" s="77"/>
    </row>
    <row r="3" spans="1:6">
      <c r="A3" s="7"/>
      <c r="B3" s="7"/>
      <c r="C3" s="7"/>
      <c r="D3" s="7"/>
      <c r="E3" s="7"/>
      <c r="F3" s="7"/>
    </row>
    <row r="4" spans="1:6">
      <c r="A4" s="7"/>
      <c r="B4" s="7"/>
      <c r="C4" s="7"/>
      <c r="D4" s="7"/>
      <c r="E4" s="7"/>
      <c r="F4" s="7"/>
    </row>
    <row r="5" spans="1:6">
      <c r="A5" s="7"/>
      <c r="B5" s="7"/>
      <c r="C5" s="7"/>
      <c r="D5" s="7"/>
      <c r="E5" s="7"/>
      <c r="F5" s="7"/>
    </row>
    <row r="6" spans="1:6">
      <c r="A6" s="7"/>
      <c r="B6" s="7"/>
      <c r="C6" s="7"/>
      <c r="D6" s="7"/>
      <c r="E6" s="7"/>
      <c r="F6" s="7"/>
    </row>
    <row r="7" spans="1:6">
      <c r="A7" s="7"/>
      <c r="B7" s="7"/>
      <c r="C7" s="7"/>
      <c r="D7" s="7"/>
      <c r="E7" s="7"/>
      <c r="F7" s="7"/>
    </row>
    <row r="8" spans="1:6">
      <c r="A8" s="7"/>
      <c r="B8" s="7"/>
      <c r="C8" s="7"/>
      <c r="D8" s="7"/>
      <c r="E8" s="7"/>
      <c r="F8" s="7"/>
    </row>
    <row r="9" spans="1:6">
      <c r="A9" s="7"/>
      <c r="B9" s="7"/>
      <c r="C9" s="7"/>
      <c r="D9" s="7"/>
      <c r="E9" s="7"/>
      <c r="F9" s="7"/>
    </row>
    <row r="10" spans="1:6">
      <c r="A10" s="7"/>
      <c r="B10" s="7"/>
      <c r="C10" s="7"/>
      <c r="D10" s="7"/>
      <c r="E10" s="7"/>
      <c r="F10" s="7"/>
    </row>
    <row r="11" spans="1:6">
      <c r="A11" s="7"/>
      <c r="B11" s="7"/>
      <c r="C11" s="7"/>
      <c r="D11" s="7"/>
      <c r="E11" s="7"/>
      <c r="F11" s="7"/>
    </row>
    <row r="12" spans="1:6">
      <c r="A12" s="7"/>
      <c r="B12" s="7"/>
      <c r="C12" s="7"/>
      <c r="D12" s="7"/>
      <c r="E12" s="7"/>
      <c r="F12" s="7"/>
    </row>
    <row r="13" spans="1:6">
      <c r="A13" s="7"/>
      <c r="B13" s="7"/>
      <c r="C13" s="7"/>
      <c r="D13" s="7"/>
      <c r="E13" s="7"/>
      <c r="F13" s="7"/>
    </row>
    <row r="14" spans="1:6">
      <c r="A14" s="7"/>
      <c r="B14" s="7"/>
      <c r="C14" s="7"/>
      <c r="D14" s="7"/>
      <c r="E14" s="7"/>
      <c r="F14" s="7"/>
    </row>
    <row r="15" spans="1:6">
      <c r="A15" s="7"/>
      <c r="B15" s="7"/>
      <c r="C15" s="7"/>
      <c r="D15" s="7"/>
      <c r="E15" s="7"/>
      <c r="F15" s="7"/>
    </row>
    <row r="16" spans="1:6">
      <c r="A16" s="29" t="s">
        <v>71</v>
      </c>
      <c r="B16" s="7"/>
      <c r="C16" s="7"/>
      <c r="D16" s="7"/>
      <c r="E16" s="7"/>
      <c r="F16" s="7"/>
    </row>
    <row r="17" spans="1:6">
      <c r="A17" s="7"/>
      <c r="B17" s="7"/>
      <c r="C17" s="7"/>
      <c r="D17" s="7"/>
      <c r="E17" s="7"/>
      <c r="F17" s="7"/>
    </row>
    <row r="18" spans="1:6" ht="16.899999999999999" customHeight="1">
      <c r="A18" s="83"/>
      <c r="B18" s="83"/>
      <c r="C18" s="83"/>
      <c r="D18" s="83"/>
      <c r="E18" s="83"/>
      <c r="F18" s="83"/>
    </row>
    <row r="19" spans="1:6">
      <c r="A19" s="83"/>
      <c r="B19" s="83"/>
      <c r="C19" s="83"/>
      <c r="D19" s="83"/>
      <c r="E19" s="83"/>
      <c r="F19" s="83"/>
    </row>
    <row r="20" spans="1:6">
      <c r="A20" s="7"/>
      <c r="B20" s="7"/>
      <c r="C20" s="7"/>
      <c r="D20" s="7"/>
      <c r="E20" s="7"/>
      <c r="F20" s="7"/>
    </row>
    <row r="21" spans="1:6">
      <c r="A21" s="7"/>
      <c r="B21" s="7"/>
      <c r="C21" s="7"/>
      <c r="D21" s="7"/>
      <c r="E21" s="7"/>
      <c r="F21" s="7"/>
    </row>
    <row r="22" spans="1:6">
      <c r="A22" s="84" t="s">
        <v>64</v>
      </c>
      <c r="B22" s="84"/>
      <c r="C22" s="84"/>
      <c r="D22" s="84"/>
      <c r="E22" s="84"/>
      <c r="F22" s="84"/>
    </row>
    <row r="23" spans="1:6">
      <c r="A23" s="7"/>
      <c r="B23" s="7"/>
      <c r="C23" s="7"/>
      <c r="D23" s="7"/>
      <c r="E23" s="7"/>
      <c r="F23" s="7"/>
    </row>
    <row r="24" spans="1:6">
      <c r="A24" s="7"/>
      <c r="B24" s="7"/>
      <c r="C24" s="7"/>
      <c r="D24" s="7"/>
      <c r="E24" s="7"/>
      <c r="F24" s="7"/>
    </row>
    <row r="25" spans="1:6">
      <c r="A25" s="7"/>
      <c r="B25" s="7"/>
      <c r="C25" s="7"/>
      <c r="D25" s="7"/>
      <c r="E25" s="7"/>
      <c r="F25" s="7"/>
    </row>
    <row r="26" spans="1:6">
      <c r="A26" s="7"/>
      <c r="B26" s="7"/>
      <c r="C26" s="7"/>
      <c r="D26" s="7"/>
      <c r="E26" s="7"/>
      <c r="F26" s="7"/>
    </row>
    <row r="27" spans="1:6">
      <c r="A27" s="7"/>
      <c r="B27" s="7"/>
      <c r="C27" s="7"/>
      <c r="D27" s="7"/>
      <c r="E27" s="7"/>
      <c r="F27" s="7"/>
    </row>
    <row r="28" spans="1:6">
      <c r="A28" s="7"/>
      <c r="B28" s="7"/>
      <c r="C28" s="7"/>
      <c r="D28" s="7"/>
      <c r="E28" s="7"/>
      <c r="F28" s="7"/>
    </row>
    <row r="29" spans="1:6">
      <c r="A29" s="7"/>
      <c r="B29" s="7"/>
      <c r="C29" s="7"/>
      <c r="D29" s="7"/>
      <c r="E29" s="7"/>
      <c r="F29" s="7"/>
    </row>
    <row r="30" spans="1:6">
      <c r="A30" s="7"/>
      <c r="B30" s="7"/>
      <c r="C30" s="7"/>
      <c r="D30" s="7"/>
      <c r="E30" s="7"/>
      <c r="F30" s="7"/>
    </row>
    <row r="31" spans="1:6">
      <c r="A31" s="7"/>
      <c r="B31" s="7"/>
      <c r="C31" s="7"/>
      <c r="D31" s="7"/>
      <c r="E31" s="7"/>
      <c r="F31" s="7"/>
    </row>
    <row r="32" spans="1:6">
      <c r="A32" s="7"/>
      <c r="B32" s="7"/>
      <c r="C32" s="7"/>
      <c r="D32" s="7"/>
      <c r="E32" s="7"/>
      <c r="F32" s="7"/>
    </row>
    <row r="33" spans="1:6">
      <c r="A33" s="7"/>
      <c r="B33" s="7"/>
      <c r="C33" s="7"/>
      <c r="D33" s="7"/>
      <c r="E33" s="7"/>
      <c r="F33" s="7"/>
    </row>
    <row r="34" spans="1:6">
      <c r="A34" s="7"/>
      <c r="B34" s="7"/>
      <c r="C34" s="7"/>
      <c r="D34" s="7"/>
      <c r="E34" s="7"/>
      <c r="F34" s="7"/>
    </row>
    <row r="35" spans="1:6">
      <c r="A35" s="7"/>
      <c r="B35" s="7"/>
      <c r="C35" s="7"/>
      <c r="D35" s="7"/>
      <c r="E35" s="7"/>
      <c r="F35" s="7"/>
    </row>
    <row r="36" spans="1:6">
      <c r="A36" s="29" t="s">
        <v>72</v>
      </c>
      <c r="B36" s="7"/>
      <c r="C36" s="7"/>
      <c r="D36" s="7"/>
      <c r="E36" s="7"/>
      <c r="F36" s="7"/>
    </row>
    <row r="37" spans="1:6">
      <c r="A37" s="29" t="s">
        <v>69</v>
      </c>
      <c r="B37" s="7"/>
      <c r="C37" s="7"/>
      <c r="D37" s="7"/>
      <c r="E37" s="7"/>
      <c r="F37" s="7"/>
    </row>
    <row r="38" spans="1:6">
      <c r="A38" s="29" t="s">
        <v>70</v>
      </c>
      <c r="B38" s="7"/>
      <c r="C38" s="7"/>
      <c r="D38" s="7"/>
      <c r="E38" s="7"/>
      <c r="F38" s="7"/>
    </row>
    <row r="39" spans="1:6">
      <c r="A39" s="7"/>
      <c r="B39" s="7"/>
      <c r="C39" s="7"/>
      <c r="D39" s="7"/>
      <c r="E39" s="7"/>
      <c r="F39" s="7"/>
    </row>
    <row r="40" spans="1:6">
      <c r="A40" s="7"/>
      <c r="B40" s="7"/>
      <c r="C40" s="7"/>
      <c r="D40" s="7"/>
      <c r="E40" s="7"/>
      <c r="F40" s="7"/>
    </row>
    <row r="41" spans="1:6">
      <c r="A41" s="7"/>
      <c r="B41" s="7"/>
      <c r="C41" s="7"/>
      <c r="D41" s="7"/>
      <c r="E41" s="7"/>
      <c r="F41" s="7"/>
    </row>
    <row r="42" spans="1:6">
      <c r="A42" s="7"/>
      <c r="B42" s="7"/>
      <c r="C42" s="7"/>
      <c r="D42" s="7"/>
      <c r="E42" s="7"/>
      <c r="F42" s="7"/>
    </row>
    <row r="46" spans="1:6">
      <c r="A46" s="66" t="s">
        <v>89</v>
      </c>
      <c r="B46" s="63"/>
      <c r="C46" s="63"/>
      <c r="D46" s="63"/>
      <c r="E46" s="63"/>
      <c r="F46" s="64"/>
    </row>
    <row r="47" spans="1:6">
      <c r="A47" s="66"/>
      <c r="B47" s="63"/>
      <c r="C47" s="63"/>
      <c r="D47" s="63"/>
      <c r="E47" s="63"/>
      <c r="F47" s="64"/>
    </row>
    <row r="48" spans="1:6">
      <c r="A48" s="66" t="s">
        <v>88</v>
      </c>
      <c r="B48" s="63"/>
      <c r="C48" s="63"/>
      <c r="D48" s="63"/>
      <c r="E48" s="63"/>
      <c r="F48" s="64"/>
    </row>
    <row r="49" spans="1:6">
      <c r="A49" s="63" t="s">
        <v>21</v>
      </c>
      <c r="B49" s="65">
        <v>38</v>
      </c>
      <c r="C49" s="63"/>
      <c r="D49" s="63"/>
      <c r="E49" s="63"/>
      <c r="F49" s="64"/>
    </row>
    <row r="50" spans="1:6">
      <c r="A50" s="63" t="s">
        <v>22</v>
      </c>
      <c r="B50" s="65">
        <v>20</v>
      </c>
      <c r="C50" s="63"/>
      <c r="D50" s="63"/>
      <c r="E50" s="63"/>
      <c r="F50" s="64"/>
    </row>
    <row r="51" spans="1:6">
      <c r="A51" s="63" t="s">
        <v>82</v>
      </c>
      <c r="B51" s="65">
        <v>12</v>
      </c>
      <c r="C51" s="63"/>
      <c r="D51" s="63"/>
      <c r="E51" s="63"/>
      <c r="F51" s="64"/>
    </row>
    <row r="52" spans="1:6">
      <c r="A52" s="63" t="s">
        <v>31</v>
      </c>
      <c r="B52" s="65">
        <v>5</v>
      </c>
      <c r="C52" s="63"/>
      <c r="D52" s="63"/>
      <c r="E52" s="63"/>
      <c r="F52" s="64"/>
    </row>
    <row r="53" spans="1:6">
      <c r="A53" s="63" t="s">
        <v>32</v>
      </c>
      <c r="B53" s="65">
        <v>25</v>
      </c>
      <c r="C53" s="63"/>
      <c r="D53" s="63"/>
      <c r="E53" s="63"/>
      <c r="F53" s="64"/>
    </row>
    <row r="54" spans="1:6">
      <c r="A54" s="63"/>
      <c r="B54" s="63"/>
      <c r="C54" s="63"/>
      <c r="D54" s="63"/>
      <c r="E54" s="63"/>
      <c r="F54" s="64"/>
    </row>
    <row r="55" spans="1:6">
      <c r="A55" s="66" t="s">
        <v>87</v>
      </c>
      <c r="B55" s="69"/>
      <c r="C55" s="63"/>
      <c r="D55" s="63"/>
      <c r="E55" s="64"/>
      <c r="F55" s="64"/>
    </row>
    <row r="56" spans="1:6">
      <c r="A56" s="63" t="s">
        <v>65</v>
      </c>
      <c r="B56" s="70">
        <v>73</v>
      </c>
      <c r="C56" s="63"/>
      <c r="D56" s="63"/>
      <c r="E56" s="64"/>
      <c r="F56" s="64"/>
    </row>
    <row r="57" spans="1:6">
      <c r="A57" s="63" t="s">
        <v>66</v>
      </c>
      <c r="B57" s="71">
        <v>17.104500000000002</v>
      </c>
      <c r="C57" s="63"/>
      <c r="D57" s="63"/>
      <c r="E57" s="64"/>
      <c r="F57" s="64"/>
    </row>
    <row r="58" spans="1:6">
      <c r="A58" s="63" t="s">
        <v>67</v>
      </c>
      <c r="B58" s="71">
        <v>5.94</v>
      </c>
      <c r="C58" s="63"/>
      <c r="D58" s="63"/>
      <c r="E58" s="64"/>
      <c r="F58" s="64"/>
    </row>
    <row r="59" spans="1:6">
      <c r="A59" s="63" t="s">
        <v>68</v>
      </c>
      <c r="B59" s="71">
        <v>3.9231000000000007</v>
      </c>
      <c r="C59" s="63"/>
      <c r="D59" s="63"/>
      <c r="E59" s="64"/>
      <c r="F59" s="64"/>
    </row>
    <row r="60" spans="1:6">
      <c r="A60" s="14"/>
      <c r="B60" s="61"/>
      <c r="C60" s="14"/>
      <c r="D60" s="14"/>
    </row>
    <row r="61" spans="1:6">
      <c r="A61" s="14"/>
      <c r="B61" s="14"/>
      <c r="C61" s="14"/>
      <c r="D61" s="14"/>
    </row>
    <row r="1048493" spans="16384:16384">
      <c r="XFD1048493">
        <f>2^20</f>
        <v>1048576</v>
      </c>
    </row>
  </sheetData>
  <mergeCells count="3">
    <mergeCell ref="A2:F2"/>
    <mergeCell ref="A18:F19"/>
    <mergeCell ref="A22:F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9"/>
  <sheetViews>
    <sheetView workbookViewId="0">
      <selection activeCell="H19" sqref="H19"/>
    </sheetView>
  </sheetViews>
  <sheetFormatPr baseColWidth="10" defaultRowHeight="15"/>
  <cols>
    <col min="1" max="1" width="77.5703125" customWidth="1"/>
    <col min="2" max="2" width="26.5703125" style="1" customWidth="1"/>
    <col min="3" max="3" width="21" customWidth="1"/>
  </cols>
  <sheetData>
    <row r="2" spans="1:2">
      <c r="A2" s="7"/>
      <c r="B2" s="26"/>
    </row>
    <row r="3" spans="1:2">
      <c r="A3" s="7"/>
      <c r="B3" s="26"/>
    </row>
    <row r="4" spans="1:2">
      <c r="A4" s="79" t="s">
        <v>76</v>
      </c>
      <c r="B4" s="79"/>
    </row>
    <row r="5" spans="1:2">
      <c r="A5" s="7"/>
      <c r="B5" s="26"/>
    </row>
    <row r="6" spans="1:2">
      <c r="A6" s="7"/>
      <c r="B6" s="26"/>
    </row>
    <row r="7" spans="1:2">
      <c r="A7" s="7"/>
      <c r="B7" s="26"/>
    </row>
    <row r="8" spans="1:2">
      <c r="A8" s="7"/>
      <c r="B8" s="26"/>
    </row>
    <row r="9" spans="1:2">
      <c r="A9" s="7"/>
      <c r="B9" s="26"/>
    </row>
    <row r="10" spans="1:2">
      <c r="A10" s="7"/>
      <c r="B10" s="26"/>
    </row>
    <row r="11" spans="1:2">
      <c r="A11" s="7"/>
      <c r="B11" s="26"/>
    </row>
    <row r="12" spans="1:2">
      <c r="A12" s="7"/>
      <c r="B12" s="26"/>
    </row>
    <row r="13" spans="1:2">
      <c r="A13" s="7"/>
      <c r="B13" s="26"/>
    </row>
    <row r="14" spans="1:2">
      <c r="A14" s="7"/>
      <c r="B14" s="26"/>
    </row>
    <row r="15" spans="1:2">
      <c r="A15" s="7"/>
      <c r="B15" s="26"/>
    </row>
    <row r="16" spans="1:2">
      <c r="A16" s="7"/>
      <c r="B16" s="26"/>
    </row>
    <row r="17" spans="1:2">
      <c r="A17" s="7"/>
      <c r="B17" s="26"/>
    </row>
    <row r="18" spans="1:2">
      <c r="A18" s="7"/>
      <c r="B18" s="26"/>
    </row>
    <row r="19" spans="1:2">
      <c r="A19" s="7"/>
      <c r="B19" s="26"/>
    </row>
    <row r="20" spans="1:2">
      <c r="A20" s="7"/>
      <c r="B20" s="26"/>
    </row>
    <row r="21" spans="1:2">
      <c r="A21" s="7"/>
      <c r="B21" s="26"/>
    </row>
    <row r="22" spans="1:2">
      <c r="A22" s="29" t="s">
        <v>77</v>
      </c>
      <c r="B22" s="26"/>
    </row>
    <row r="23" spans="1:2">
      <c r="A23" s="7"/>
      <c r="B23" s="26"/>
    </row>
    <row r="24" spans="1:2">
      <c r="A24" s="7"/>
      <c r="B24" s="26"/>
    </row>
    <row r="25" spans="1:2" ht="21" customHeight="1">
      <c r="A25" s="85" t="s">
        <v>73</v>
      </c>
      <c r="B25" s="85"/>
    </row>
    <row r="26" spans="1:2">
      <c r="A26" s="37" t="s">
        <v>40</v>
      </c>
      <c r="B26" s="38" t="s">
        <v>74</v>
      </c>
    </row>
    <row r="27" spans="1:2">
      <c r="A27" s="33" t="s">
        <v>41</v>
      </c>
      <c r="B27" s="39">
        <v>46</v>
      </c>
    </row>
    <row r="28" spans="1:2">
      <c r="A28" s="31" t="s">
        <v>42</v>
      </c>
      <c r="B28" s="40">
        <v>30</v>
      </c>
    </row>
    <row r="29" spans="1:2">
      <c r="A29" s="33" t="s">
        <v>75</v>
      </c>
      <c r="B29" s="39">
        <v>8</v>
      </c>
    </row>
    <row r="30" spans="1:2">
      <c r="A30" s="31" t="s">
        <v>4</v>
      </c>
      <c r="B30" s="40">
        <v>6</v>
      </c>
    </row>
    <row r="31" spans="1:2">
      <c r="A31" s="33" t="s">
        <v>3</v>
      </c>
      <c r="B31" s="39" t="s">
        <v>81</v>
      </c>
    </row>
    <row r="32" spans="1:2">
      <c r="A32" s="36" t="s">
        <v>5</v>
      </c>
      <c r="B32" s="41" t="s">
        <v>81</v>
      </c>
    </row>
    <row r="33" spans="1:2">
      <c r="A33" s="33" t="s">
        <v>0</v>
      </c>
      <c r="B33" s="39" t="s">
        <v>81</v>
      </c>
    </row>
    <row r="34" spans="1:2">
      <c r="A34" s="36" t="s">
        <v>2</v>
      </c>
      <c r="B34" s="42" t="s">
        <v>81</v>
      </c>
    </row>
    <row r="35" spans="1:2">
      <c r="A35" s="33" t="s">
        <v>1</v>
      </c>
      <c r="B35" s="39" t="s">
        <v>81</v>
      </c>
    </row>
    <row r="36" spans="1:2" ht="25.5">
      <c r="A36" s="54" t="s">
        <v>78</v>
      </c>
      <c r="B36" s="42" t="s">
        <v>81</v>
      </c>
    </row>
    <row r="37" spans="1:2" ht="30" customHeight="1">
      <c r="A37" s="50" t="s">
        <v>79</v>
      </c>
      <c r="B37" s="53"/>
    </row>
    <row r="38" spans="1:2" ht="15.75" customHeight="1">
      <c r="A38" s="29" t="s">
        <v>69</v>
      </c>
      <c r="B38" s="29"/>
    </row>
    <row r="39" spans="1:2">
      <c r="A39" s="29" t="s">
        <v>70</v>
      </c>
      <c r="B39" s="29"/>
    </row>
    <row r="40" spans="1:2">
      <c r="A40" s="29"/>
      <c r="B40" s="29"/>
    </row>
    <row r="42" spans="1:2">
      <c r="A42" s="75" t="s">
        <v>89</v>
      </c>
      <c r="B42" s="73"/>
    </row>
    <row r="43" spans="1:2">
      <c r="A43" s="72"/>
      <c r="B43" s="76" t="s">
        <v>91</v>
      </c>
    </row>
    <row r="44" spans="1:2">
      <c r="A44" s="63" t="s">
        <v>38</v>
      </c>
      <c r="B44" s="74">
        <v>73</v>
      </c>
    </row>
    <row r="45" spans="1:2">
      <c r="A45" s="64" t="s">
        <v>33</v>
      </c>
      <c r="B45" s="74">
        <v>14.000000000000002</v>
      </c>
    </row>
    <row r="46" spans="1:2">
      <c r="A46" s="64" t="s">
        <v>34</v>
      </c>
      <c r="B46" s="74">
        <v>8</v>
      </c>
    </row>
    <row r="47" spans="1:2">
      <c r="A47" s="64" t="s">
        <v>83</v>
      </c>
      <c r="B47" s="74">
        <v>5</v>
      </c>
    </row>
    <row r="48" spans="1:2">
      <c r="B48" s="43"/>
    </row>
    <row r="117" spans="1:2">
      <c r="A117" s="5" t="s">
        <v>24</v>
      </c>
      <c r="B117" s="10">
        <v>0.7</v>
      </c>
    </row>
    <row r="118" spans="1:2">
      <c r="A118" s="5" t="s">
        <v>23</v>
      </c>
      <c r="B118" s="10">
        <v>0.3</v>
      </c>
    </row>
    <row r="119" spans="1:2">
      <c r="A119" s="5" t="s">
        <v>25</v>
      </c>
      <c r="B119" s="11">
        <f>0.2534*0.3</f>
        <v>7.6020000000000004E-2</v>
      </c>
    </row>
    <row r="120" spans="1:2">
      <c r="A120" s="5" t="s">
        <v>27</v>
      </c>
      <c r="B120" s="11">
        <f>0.0979*0.3</f>
        <v>2.937E-2</v>
      </c>
    </row>
    <row r="121" spans="1:2">
      <c r="A121" s="5" t="s">
        <v>26</v>
      </c>
      <c r="B121" s="11">
        <f>0.6487*0.3</f>
        <v>0.19461000000000001</v>
      </c>
    </row>
    <row r="124" spans="1:2">
      <c r="A124" s="3" t="s">
        <v>30</v>
      </c>
      <c r="B124" s="3"/>
    </row>
    <row r="125" spans="1:2">
      <c r="A125" s="5" t="s">
        <v>28</v>
      </c>
      <c r="B125" s="10">
        <v>0.73</v>
      </c>
    </row>
    <row r="126" spans="1:2">
      <c r="A126" s="5" t="s">
        <v>25</v>
      </c>
      <c r="B126" s="12">
        <f>B136*(1-B$125)</f>
        <v>5.9400000000000001E-2</v>
      </c>
    </row>
    <row r="127" spans="1:2">
      <c r="A127" s="5" t="s">
        <v>29</v>
      </c>
      <c r="B127" s="12">
        <f>B137*(1-B$125)</f>
        <v>3.9231000000000009E-2</v>
      </c>
    </row>
    <row r="128" spans="1:2">
      <c r="A128" s="5" t="s">
        <v>26</v>
      </c>
      <c r="B128" s="12">
        <f>B138*(1-B$125)</f>
        <v>0.171045</v>
      </c>
    </row>
    <row r="129" spans="1:3">
      <c r="A129" s="9"/>
      <c r="B129" s="13"/>
    </row>
    <row r="135" spans="1:3">
      <c r="C135" s="15"/>
    </row>
    <row r="136" spans="1:3">
      <c r="A136" t="s">
        <v>35</v>
      </c>
      <c r="B136" s="15">
        <v>0.22</v>
      </c>
    </row>
    <row r="137" spans="1:3">
      <c r="A137" t="s">
        <v>36</v>
      </c>
      <c r="B137" s="15">
        <v>0.14530000000000001</v>
      </c>
    </row>
    <row r="138" spans="1:3">
      <c r="A138" t="s">
        <v>37</v>
      </c>
      <c r="B138" s="15">
        <v>0.63349999999999995</v>
      </c>
    </row>
    <row r="139" spans="1:3">
      <c r="B139" s="15"/>
    </row>
  </sheetData>
  <sortState ref="A68:C71">
    <sortCondition descending="1" ref="A68:A71"/>
  </sortState>
  <mergeCells count="2">
    <mergeCell ref="A4:B4"/>
    <mergeCell ref="A25:B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E37" sqref="E37"/>
    </sheetView>
  </sheetViews>
  <sheetFormatPr baseColWidth="10" defaultRowHeight="15"/>
  <cols>
    <col min="1" max="1" width="39.85546875" customWidth="1"/>
    <col min="2" max="2" width="9.7109375" customWidth="1"/>
    <col min="3" max="3" width="5" style="120" bestFit="1" customWidth="1"/>
    <col min="4" max="7" width="9.7109375" customWidth="1"/>
  </cols>
  <sheetData>
    <row r="1" spans="1:10" ht="11.1" customHeight="1">
      <c r="A1" s="7"/>
      <c r="B1" s="7"/>
      <c r="C1" s="86"/>
      <c r="D1" s="7"/>
      <c r="E1" s="7"/>
      <c r="F1" s="7"/>
      <c r="G1" s="7"/>
    </row>
    <row r="2" spans="1:10" ht="27.95" customHeight="1">
      <c r="A2" s="81" t="s">
        <v>92</v>
      </c>
      <c r="B2" s="81"/>
      <c r="C2" s="81"/>
      <c r="D2" s="81"/>
      <c r="E2" s="81"/>
      <c r="F2" s="81"/>
      <c r="G2" s="81"/>
    </row>
    <row r="3" spans="1:10" ht="15" customHeight="1">
      <c r="A3" s="22"/>
      <c r="B3" s="87">
        <v>2010</v>
      </c>
      <c r="C3" s="87" t="s">
        <v>93</v>
      </c>
      <c r="D3" s="87">
        <v>2014</v>
      </c>
      <c r="E3" s="87">
        <v>2015</v>
      </c>
      <c r="F3" s="87">
        <v>2016</v>
      </c>
      <c r="G3" s="87">
        <v>2017</v>
      </c>
    </row>
    <row r="4" spans="1:10" ht="24" customHeight="1">
      <c r="A4" s="16" t="s">
        <v>94</v>
      </c>
      <c r="B4" s="88">
        <v>500245.8</v>
      </c>
      <c r="C4" s="88" t="s">
        <v>93</v>
      </c>
      <c r="D4" s="88">
        <v>883300</v>
      </c>
      <c r="E4" s="88">
        <v>1102063</v>
      </c>
      <c r="F4" s="88">
        <v>1209989</v>
      </c>
      <c r="G4" s="88">
        <v>1218570</v>
      </c>
    </row>
    <row r="5" spans="1:10" ht="15" customHeight="1">
      <c r="A5" s="89" t="s">
        <v>95</v>
      </c>
      <c r="B5" s="90">
        <v>1.8158908938977201</v>
      </c>
      <c r="C5" s="90"/>
      <c r="D5" s="90">
        <v>3.1241019709995799</v>
      </c>
      <c r="E5" s="90">
        <v>3.8661412149085699</v>
      </c>
      <c r="F5" s="91">
        <v>4.23408976442885</v>
      </c>
      <c r="G5" s="91">
        <v>4.2043268991908302</v>
      </c>
    </row>
    <row r="6" spans="1:10" ht="25.5">
      <c r="A6" s="24" t="s">
        <v>96</v>
      </c>
      <c r="B6" s="92">
        <v>1.84436516915616</v>
      </c>
      <c r="C6" s="92"/>
      <c r="D6" s="93">
        <v>3.1580901381064699</v>
      </c>
      <c r="E6" s="93">
        <v>3.9095942059010902</v>
      </c>
      <c r="F6" s="94">
        <v>4.2775834700228099</v>
      </c>
      <c r="G6" s="94">
        <v>4.2640471023291502</v>
      </c>
    </row>
    <row r="7" spans="1:10" ht="35.25" customHeight="1">
      <c r="A7" s="95" t="s">
        <v>97</v>
      </c>
      <c r="B7" s="95"/>
      <c r="C7" s="95"/>
      <c r="D7" s="95"/>
      <c r="E7" s="95"/>
      <c r="F7" s="95"/>
      <c r="G7" s="95"/>
    </row>
    <row r="8" spans="1:10" ht="62.1" customHeight="1">
      <c r="A8" s="77" t="s">
        <v>98</v>
      </c>
      <c r="B8" s="77"/>
      <c r="C8" s="77"/>
      <c r="D8" s="77"/>
      <c r="E8" s="77"/>
      <c r="F8" s="77"/>
      <c r="G8" s="77"/>
    </row>
    <row r="9" spans="1:10" ht="15" customHeight="1">
      <c r="A9" s="96"/>
      <c r="B9" s="97"/>
      <c r="C9" s="98"/>
      <c r="D9" s="97"/>
      <c r="E9" s="97"/>
      <c r="F9" s="97"/>
      <c r="G9" s="97"/>
    </row>
    <row r="10" spans="1:10" ht="15" customHeight="1">
      <c r="A10" s="7"/>
      <c r="B10" s="7"/>
      <c r="C10" s="86"/>
      <c r="D10" s="7"/>
      <c r="E10" s="7"/>
      <c r="F10" s="7"/>
      <c r="G10" s="7"/>
      <c r="J10" s="99"/>
    </row>
    <row r="11" spans="1:10" ht="15" customHeight="1">
      <c r="A11" s="7"/>
      <c r="B11" s="7"/>
      <c r="C11" s="86"/>
      <c r="D11" s="7"/>
      <c r="E11" s="7"/>
      <c r="F11" s="7"/>
      <c r="G11" s="7"/>
    </row>
    <row r="12" spans="1:10" ht="15" customHeight="1">
      <c r="A12" s="7"/>
      <c r="B12" s="7"/>
      <c r="C12" s="86"/>
      <c r="D12" s="7"/>
      <c r="E12" s="7"/>
      <c r="F12" s="7"/>
      <c r="G12" s="7"/>
    </row>
    <row r="13" spans="1:10" ht="15" customHeight="1">
      <c r="A13" s="7"/>
      <c r="B13" s="7"/>
      <c r="C13" s="86"/>
      <c r="D13" s="7"/>
      <c r="E13" s="7"/>
      <c r="F13" s="7"/>
      <c r="G13" s="7"/>
    </row>
    <row r="14" spans="1:10" ht="15" customHeight="1">
      <c r="A14" s="7"/>
      <c r="B14" s="7"/>
      <c r="C14" s="86"/>
      <c r="D14" s="7"/>
      <c r="E14" s="7"/>
      <c r="F14" s="7"/>
      <c r="G14" s="7"/>
    </row>
    <row r="15" spans="1:10" ht="15" customHeight="1">
      <c r="A15" s="7"/>
      <c r="B15" s="7"/>
      <c r="C15" s="86"/>
      <c r="D15" s="7"/>
      <c r="E15" s="7"/>
      <c r="F15" s="7"/>
      <c r="G15" s="7"/>
    </row>
    <row r="16" spans="1:10" ht="15" customHeight="1">
      <c r="A16" s="7"/>
      <c r="B16" s="7"/>
      <c r="C16" s="86"/>
      <c r="D16" s="7"/>
      <c r="E16" s="7"/>
      <c r="F16" s="7"/>
      <c r="G16" s="7"/>
    </row>
    <row r="17" spans="1:18" ht="15" customHeight="1">
      <c r="A17" s="7"/>
      <c r="B17" s="7"/>
      <c r="C17" s="86"/>
      <c r="D17" s="7"/>
      <c r="E17" s="7"/>
      <c r="F17" s="7"/>
      <c r="G17" s="7"/>
    </row>
    <row r="18" spans="1:18" ht="15" customHeight="1">
      <c r="A18" s="7"/>
      <c r="B18" s="7"/>
      <c r="C18" s="86"/>
      <c r="D18" s="7"/>
      <c r="E18" s="7"/>
      <c r="F18" s="7"/>
      <c r="G18" s="7"/>
    </row>
    <row r="19" spans="1:18" ht="15" customHeight="1">
      <c r="A19" s="7"/>
      <c r="B19" s="7"/>
      <c r="C19" s="86"/>
      <c r="D19" s="7"/>
      <c r="E19" s="7"/>
      <c r="F19" s="7"/>
      <c r="G19" s="7"/>
    </row>
    <row r="20" spans="1:18" ht="15" customHeight="1">
      <c r="A20" s="7"/>
      <c r="B20" s="7"/>
      <c r="C20" s="86"/>
      <c r="D20" s="7"/>
      <c r="E20" s="7"/>
      <c r="F20" s="7"/>
      <c r="G20" s="7"/>
    </row>
    <row r="21" spans="1:18" ht="15" customHeight="1">
      <c r="A21" s="100"/>
      <c r="B21" s="7"/>
      <c r="C21" s="86"/>
      <c r="D21" s="7"/>
      <c r="E21" s="7"/>
      <c r="F21" s="7"/>
      <c r="G21" s="7"/>
    </row>
    <row r="22" spans="1:18" ht="15" customHeight="1">
      <c r="A22" s="100"/>
      <c r="B22" s="7"/>
      <c r="C22" s="86"/>
      <c r="D22" s="7"/>
      <c r="E22" s="7"/>
      <c r="F22" s="7"/>
      <c r="G22" s="7"/>
    </row>
    <row r="23" spans="1:18" ht="15" customHeight="1">
      <c r="A23" s="100"/>
      <c r="B23" s="7"/>
      <c r="C23" s="86"/>
      <c r="D23" s="7"/>
      <c r="E23" s="7"/>
      <c r="F23" s="7"/>
      <c r="G23" s="7"/>
    </row>
    <row r="24" spans="1:18" ht="15" customHeight="1">
      <c r="A24" s="7"/>
      <c r="B24" s="101"/>
      <c r="C24" s="102"/>
      <c r="D24" s="101"/>
      <c r="E24" s="101"/>
      <c r="F24" s="101"/>
      <c r="G24" s="101"/>
    </row>
    <row r="25" spans="1:18" ht="15" customHeight="1">
      <c r="A25" s="7"/>
      <c r="B25" s="101"/>
      <c r="C25" s="102"/>
      <c r="D25" s="101"/>
      <c r="E25" s="101"/>
      <c r="F25" s="101"/>
      <c r="G25" s="101"/>
    </row>
    <row r="26" spans="1:18" ht="15" customHeight="1">
      <c r="A26" s="7"/>
      <c r="B26" s="101"/>
      <c r="C26" s="102"/>
      <c r="D26" s="101"/>
      <c r="E26" s="101"/>
      <c r="F26" s="101"/>
      <c r="G26" s="101"/>
    </row>
    <row r="27" spans="1:18" ht="12" customHeight="1">
      <c r="A27" s="103" t="s">
        <v>99</v>
      </c>
      <c r="B27" s="101"/>
      <c r="C27" s="102"/>
      <c r="D27" s="101"/>
      <c r="E27" s="101"/>
      <c r="F27" s="101"/>
      <c r="G27" s="101"/>
    </row>
    <row r="28" spans="1:18" ht="12" customHeight="1">
      <c r="A28" s="104" t="s">
        <v>100</v>
      </c>
      <c r="B28" s="105"/>
      <c r="C28" s="106"/>
      <c r="D28" s="105"/>
      <c r="E28" s="105"/>
      <c r="F28" s="105"/>
      <c r="G28" s="105"/>
    </row>
    <row r="30" spans="1:18">
      <c r="A30" s="107"/>
      <c r="B30" s="107"/>
      <c r="C30" s="108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18">
      <c r="A31" s="109" t="s">
        <v>89</v>
      </c>
      <c r="B31" s="64"/>
      <c r="C31" s="110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107"/>
      <c r="P31" s="111"/>
      <c r="Q31" s="112"/>
      <c r="R31" s="112"/>
    </row>
    <row r="32" spans="1:18">
      <c r="A32" s="110"/>
      <c r="B32" s="113">
        <v>2006</v>
      </c>
      <c r="C32" s="113">
        <v>2007</v>
      </c>
      <c r="D32" s="113">
        <v>2008</v>
      </c>
      <c r="E32" s="113">
        <v>2009</v>
      </c>
      <c r="F32" s="113">
        <v>2010</v>
      </c>
      <c r="G32" s="113">
        <v>2011</v>
      </c>
      <c r="H32" s="113">
        <v>2012</v>
      </c>
      <c r="I32" s="113">
        <v>2013</v>
      </c>
      <c r="J32" s="113">
        <v>2014</v>
      </c>
      <c r="K32" s="113">
        <v>2015</v>
      </c>
      <c r="L32" s="113">
        <v>2016</v>
      </c>
      <c r="M32" s="113">
        <v>2017</v>
      </c>
      <c r="N32" s="107"/>
      <c r="P32" s="111"/>
      <c r="Q32" s="112"/>
      <c r="R32" s="112"/>
    </row>
    <row r="33" spans="1:18" ht="15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6"/>
      <c r="N33" s="107"/>
      <c r="P33" s="111"/>
      <c r="Q33" s="112"/>
      <c r="R33" s="112"/>
    </row>
    <row r="34" spans="1:18" ht="30">
      <c r="A34" s="117" t="s">
        <v>101</v>
      </c>
      <c r="B34" s="118" t="s">
        <v>102</v>
      </c>
      <c r="C34" s="118" t="s">
        <v>102</v>
      </c>
      <c r="D34" s="118" t="s">
        <v>102</v>
      </c>
      <c r="E34" s="118" t="s">
        <v>102</v>
      </c>
      <c r="F34" s="115">
        <v>500000</v>
      </c>
      <c r="G34" s="115">
        <v>632000</v>
      </c>
      <c r="H34" s="115">
        <v>743000</v>
      </c>
      <c r="I34" s="115">
        <v>851000</v>
      </c>
      <c r="J34" s="115">
        <v>883000</v>
      </c>
      <c r="K34" s="115">
        <v>1102000</v>
      </c>
      <c r="L34" s="115">
        <v>1210000</v>
      </c>
      <c r="M34" s="115">
        <v>1219000</v>
      </c>
      <c r="N34" s="107"/>
      <c r="P34" s="111"/>
      <c r="Q34" s="112"/>
      <c r="R34" s="112"/>
    </row>
    <row r="35" spans="1:18" ht="30">
      <c r="A35" s="117" t="s">
        <v>103</v>
      </c>
      <c r="B35" s="118" t="s">
        <v>102</v>
      </c>
      <c r="C35" s="118" t="s">
        <v>102</v>
      </c>
      <c r="D35" s="118" t="s">
        <v>102</v>
      </c>
      <c r="E35" s="118" t="s">
        <v>102</v>
      </c>
      <c r="F35" s="119">
        <v>1.84436516915616</v>
      </c>
      <c r="G35" s="119">
        <v>2.3277500433940199</v>
      </c>
      <c r="H35" s="119">
        <v>2.7067799151248502</v>
      </c>
      <c r="I35" s="119">
        <v>3.0763031550378499</v>
      </c>
      <c r="J35" s="119">
        <v>3.1580901381064699</v>
      </c>
      <c r="K35" s="119">
        <v>3.9095942059010902</v>
      </c>
      <c r="L35" s="119">
        <v>4.2775834700228099</v>
      </c>
      <c r="M35" s="119">
        <v>4.2640471023291502</v>
      </c>
      <c r="N35" s="107"/>
      <c r="P35" s="111"/>
      <c r="Q35" s="112"/>
      <c r="R35" s="112"/>
    </row>
    <row r="36" spans="1:18">
      <c r="A36" s="107"/>
      <c r="B36" s="107"/>
      <c r="C36" s="108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</row>
    <row r="37" spans="1:18">
      <c r="A37" s="107"/>
      <c r="B37" s="107"/>
      <c r="C37" s="108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38" spans="1:18">
      <c r="A38" s="107"/>
      <c r="B38" s="107"/>
      <c r="C38" s="108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1:18">
      <c r="A39" s="107"/>
      <c r="B39" s="107"/>
      <c r="C39" s="108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</row>
    <row r="40" spans="1:18">
      <c r="A40" s="107"/>
      <c r="B40" s="107"/>
      <c r="C40" s="108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1:18">
      <c r="A41" s="107"/>
      <c r="B41" s="107"/>
      <c r="C41" s="108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</row>
  </sheetData>
  <mergeCells count="3">
    <mergeCell ref="A2:G2"/>
    <mergeCell ref="A7:G7"/>
    <mergeCell ref="A8:G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A37" sqref="A37:E37"/>
    </sheetView>
  </sheetViews>
  <sheetFormatPr baseColWidth="10" defaultRowHeight="15"/>
  <cols>
    <col min="1" max="1" width="55.7109375" customWidth="1"/>
    <col min="2" max="5" width="10.7109375" customWidth="1"/>
  </cols>
  <sheetData>
    <row r="1" spans="1:5" ht="11.1" customHeight="1">
      <c r="A1" s="7"/>
      <c r="B1" s="7"/>
      <c r="C1" s="7"/>
      <c r="D1" s="7"/>
      <c r="E1" s="7"/>
    </row>
    <row r="2" spans="1:5" ht="11.1" customHeight="1">
      <c r="A2" s="7"/>
      <c r="B2" s="7"/>
      <c r="C2" s="7"/>
      <c r="D2" s="7"/>
      <c r="E2" s="7"/>
    </row>
    <row r="3" spans="1:5" ht="27.95" customHeight="1">
      <c r="A3" s="121" t="s">
        <v>104</v>
      </c>
      <c r="B3" s="121"/>
      <c r="C3" s="121"/>
      <c r="D3" s="121"/>
      <c r="E3" s="121"/>
    </row>
    <row r="4" spans="1:5" ht="15.75" customHeight="1">
      <c r="A4" s="122"/>
      <c r="B4" s="122"/>
      <c r="C4" s="122"/>
      <c r="D4" s="122"/>
      <c r="E4" s="122"/>
    </row>
    <row r="5" spans="1:5">
      <c r="A5" s="7"/>
      <c r="B5" s="7"/>
      <c r="C5" s="7"/>
      <c r="D5" s="7"/>
      <c r="E5" s="7"/>
    </row>
    <row r="6" spans="1:5">
      <c r="A6" s="7"/>
      <c r="B6" s="7"/>
      <c r="C6" s="7"/>
      <c r="D6" s="7"/>
      <c r="E6" s="7"/>
    </row>
    <row r="7" spans="1:5">
      <c r="A7" s="7"/>
      <c r="B7" s="7"/>
      <c r="C7" s="7"/>
      <c r="D7" s="7"/>
      <c r="E7" s="7"/>
    </row>
    <row r="8" spans="1:5">
      <c r="A8" s="7"/>
      <c r="B8" s="7"/>
      <c r="C8" s="7"/>
      <c r="D8" s="7"/>
      <c r="E8" s="7"/>
    </row>
    <row r="9" spans="1:5">
      <c r="A9" s="7"/>
      <c r="B9" s="7"/>
      <c r="C9" s="7"/>
      <c r="D9" s="7"/>
      <c r="E9" s="7"/>
    </row>
    <row r="10" spans="1:5">
      <c r="A10" s="7"/>
      <c r="B10" s="7"/>
      <c r="C10" s="7"/>
      <c r="D10" s="7"/>
      <c r="E10" s="7"/>
    </row>
    <row r="11" spans="1:5">
      <c r="A11" s="7"/>
      <c r="B11" s="7"/>
      <c r="C11" s="7"/>
      <c r="D11" s="7"/>
      <c r="E11" s="7"/>
    </row>
    <row r="12" spans="1:5" ht="24" customHeight="1">
      <c r="A12" s="123" t="s">
        <v>105</v>
      </c>
      <c r="B12" s="123"/>
      <c r="C12" s="123"/>
      <c r="D12" s="123"/>
      <c r="E12" s="123"/>
    </row>
    <row r="13" spans="1:5">
      <c r="A13" s="124"/>
      <c r="B13" s="124"/>
      <c r="C13" s="124"/>
      <c r="D13" s="124"/>
      <c r="E13" s="124"/>
    </row>
    <row r="14" spans="1:5" ht="21.95" customHeight="1">
      <c r="A14" s="121" t="s">
        <v>106</v>
      </c>
      <c r="B14" s="121"/>
      <c r="C14" s="121"/>
      <c r="D14" s="121"/>
      <c r="E14" s="121"/>
    </row>
    <row r="15" spans="1:5" ht="27.95" customHeight="1">
      <c r="A15" s="122"/>
      <c r="B15" s="122"/>
      <c r="C15" s="122"/>
      <c r="D15" s="122"/>
      <c r="E15" s="122"/>
    </row>
    <row r="16" spans="1:5" ht="18.75" customHeight="1">
      <c r="A16" s="7"/>
      <c r="B16" s="7"/>
      <c r="C16" s="7"/>
      <c r="D16" s="7"/>
      <c r="E16" s="7"/>
    </row>
    <row r="17" spans="1:8">
      <c r="A17" s="7"/>
      <c r="B17" s="7"/>
      <c r="C17" s="7"/>
      <c r="D17" s="7"/>
      <c r="E17" s="7"/>
      <c r="H17" s="125"/>
    </row>
    <row r="18" spans="1:8">
      <c r="A18" s="7"/>
      <c r="B18" s="7"/>
      <c r="C18" s="7"/>
      <c r="D18" s="7"/>
      <c r="E18" s="7"/>
    </row>
    <row r="19" spans="1:8">
      <c r="A19" s="7"/>
      <c r="B19" s="7"/>
      <c r="C19" s="7"/>
      <c r="D19" s="7"/>
      <c r="E19" s="7"/>
    </row>
    <row r="20" spans="1:8">
      <c r="A20" s="7"/>
      <c r="B20" s="7"/>
      <c r="C20" s="7"/>
      <c r="D20" s="7"/>
      <c r="E20" s="7"/>
    </row>
    <row r="21" spans="1:8">
      <c r="A21" s="7"/>
      <c r="B21" s="7"/>
      <c r="C21" s="7"/>
      <c r="D21" s="7"/>
      <c r="E21" s="7"/>
    </row>
    <row r="22" spans="1:8">
      <c r="A22" s="7"/>
      <c r="B22" s="7"/>
      <c r="C22" s="7"/>
      <c r="D22" s="7"/>
      <c r="E22" s="7"/>
    </row>
    <row r="23" spans="1:8" ht="26.25" customHeight="1">
      <c r="A23" s="123" t="s">
        <v>107</v>
      </c>
      <c r="B23" s="123"/>
      <c r="C23" s="123"/>
      <c r="D23" s="123"/>
      <c r="E23" s="123"/>
    </row>
    <row r="24" spans="1:8">
      <c r="A24" s="7"/>
      <c r="B24" s="7"/>
      <c r="C24" s="7"/>
      <c r="D24" s="7"/>
      <c r="E24" s="7"/>
    </row>
    <row r="25" spans="1:8">
      <c r="A25" s="121" t="s">
        <v>108</v>
      </c>
      <c r="B25" s="121"/>
      <c r="C25" s="121"/>
      <c r="D25" s="121"/>
      <c r="E25" s="121"/>
    </row>
    <row r="26" spans="1:8" ht="21">
      <c r="A26" s="122"/>
      <c r="B26" s="122"/>
      <c r="C26" s="122"/>
      <c r="D26" s="122"/>
      <c r="E26" s="122"/>
    </row>
    <row r="27" spans="1:8">
      <c r="A27" s="7"/>
      <c r="B27" s="7"/>
      <c r="C27" s="7"/>
      <c r="D27" s="7"/>
      <c r="E27" s="7"/>
    </row>
    <row r="28" spans="1:8" ht="51" customHeight="1">
      <c r="A28" s="7"/>
      <c r="B28" s="7"/>
      <c r="C28" s="7"/>
      <c r="D28" s="7"/>
      <c r="E28" s="7"/>
    </row>
    <row r="29" spans="1:8" ht="11.25" customHeight="1">
      <c r="A29" s="7"/>
      <c r="B29" s="7"/>
      <c r="C29" s="7"/>
      <c r="D29" s="7"/>
      <c r="E29" s="7"/>
    </row>
    <row r="30" spans="1:8" ht="24" customHeight="1">
      <c r="A30" s="7"/>
      <c r="B30" s="7"/>
      <c r="C30" s="7"/>
      <c r="D30" s="7"/>
      <c r="E30" s="7"/>
    </row>
    <row r="31" spans="1:8" ht="12" customHeight="1">
      <c r="A31" s="7"/>
      <c r="B31" s="7"/>
      <c r="C31" s="7"/>
      <c r="D31" s="7"/>
      <c r="E31" s="7"/>
    </row>
    <row r="32" spans="1:8" ht="12.75" customHeight="1">
      <c r="A32" s="7"/>
      <c r="B32" s="7"/>
      <c r="C32" s="7"/>
      <c r="D32" s="7"/>
      <c r="E32" s="7"/>
    </row>
    <row r="33" spans="1:5" ht="11.25" customHeight="1">
      <c r="A33" s="7"/>
      <c r="B33" s="7"/>
      <c r="C33" s="7"/>
      <c r="D33" s="7"/>
      <c r="E33" s="7"/>
    </row>
    <row r="34" spans="1:5">
      <c r="A34" s="7"/>
      <c r="B34" s="7"/>
      <c r="C34" s="7"/>
      <c r="D34" s="7"/>
      <c r="E34" s="7"/>
    </row>
    <row r="35" spans="1:5">
      <c r="A35" s="126"/>
      <c r="B35" s="126"/>
      <c r="C35" s="126"/>
      <c r="D35" s="126"/>
      <c r="E35" s="126"/>
    </row>
    <row r="36" spans="1:5">
      <c r="A36" s="7"/>
      <c r="B36" s="7"/>
      <c r="C36" s="7"/>
      <c r="D36" s="7"/>
      <c r="E36" s="7"/>
    </row>
    <row r="37" spans="1:5">
      <c r="A37" s="127"/>
      <c r="B37" s="127"/>
      <c r="C37" s="127"/>
      <c r="D37" s="127"/>
      <c r="E37" s="127"/>
    </row>
    <row r="38" spans="1:5" ht="18.75" customHeight="1">
      <c r="A38" s="128"/>
      <c r="B38" s="128"/>
      <c r="C38" s="128"/>
      <c r="D38" s="128"/>
      <c r="E38" s="128"/>
    </row>
    <row r="39" spans="1:5" ht="12" customHeight="1">
      <c r="A39" s="103" t="s">
        <v>109</v>
      </c>
      <c r="B39" s="7"/>
      <c r="C39" s="7"/>
      <c r="D39" s="7"/>
      <c r="E39" s="7"/>
    </row>
    <row r="40" spans="1:5" ht="14.25" customHeight="1">
      <c r="A40" s="104" t="s">
        <v>110</v>
      </c>
      <c r="B40" s="7"/>
      <c r="C40" s="7"/>
      <c r="D40" s="7"/>
      <c r="E40" s="7"/>
    </row>
    <row r="41" spans="1:5">
      <c r="A41" s="107"/>
      <c r="B41" s="107"/>
    </row>
    <row r="42" spans="1:5">
      <c r="A42" s="107"/>
      <c r="B42" s="107"/>
    </row>
    <row r="43" spans="1:5">
      <c r="A43" s="109" t="s">
        <v>89</v>
      </c>
      <c r="B43" s="63"/>
      <c r="C43" s="14"/>
      <c r="D43" s="14"/>
      <c r="E43" s="14"/>
    </row>
    <row r="44" spans="1:5">
      <c r="A44" s="64"/>
      <c r="B44" s="63"/>
      <c r="C44" s="14"/>
      <c r="D44" s="14"/>
      <c r="E44" s="14"/>
    </row>
    <row r="45" spans="1:5">
      <c r="A45" s="66" t="s">
        <v>111</v>
      </c>
      <c r="B45" s="129" t="s">
        <v>112</v>
      </c>
    </row>
    <row r="46" spans="1:5" ht="30">
      <c r="A46" s="130" t="s">
        <v>113</v>
      </c>
      <c r="B46" s="70">
        <v>56.336536073095303</v>
      </c>
    </row>
    <row r="47" spans="1:5" ht="30">
      <c r="A47" s="130" t="s">
        <v>114</v>
      </c>
      <c r="B47" s="70">
        <v>9.3876349867997799</v>
      </c>
    </row>
    <row r="48" spans="1:5">
      <c r="A48" s="130" t="s">
        <v>115</v>
      </c>
      <c r="B48" s="70">
        <v>7.8557991040108206</v>
      </c>
    </row>
    <row r="49" spans="1:6">
      <c r="A49" s="130" t="s">
        <v>116</v>
      </c>
      <c r="B49" s="70">
        <v>7.1741398047879903</v>
      </c>
    </row>
    <row r="50" spans="1:6">
      <c r="A50" s="63" t="s">
        <v>11</v>
      </c>
      <c r="B50" s="70">
        <v>15.5443784283963</v>
      </c>
    </row>
    <row r="51" spans="1:6">
      <c r="A51" s="63" t="s">
        <v>117</v>
      </c>
      <c r="B51" s="70">
        <v>3.70149687463091</v>
      </c>
    </row>
    <row r="52" spans="1:6">
      <c r="A52" s="64"/>
      <c r="B52" s="131"/>
      <c r="D52" s="107"/>
      <c r="E52" s="107"/>
      <c r="F52" s="107"/>
    </row>
    <row r="53" spans="1:6">
      <c r="A53" s="132" t="s">
        <v>118</v>
      </c>
      <c r="B53" s="70">
        <v>68.211842499185011</v>
      </c>
      <c r="D53" s="107"/>
      <c r="E53" s="107"/>
      <c r="F53" s="107"/>
    </row>
    <row r="54" spans="1:6">
      <c r="A54" s="132" t="s">
        <v>119</v>
      </c>
      <c r="B54" s="70">
        <v>23.6149965600972</v>
      </c>
      <c r="D54" s="133"/>
      <c r="E54" s="134"/>
      <c r="F54" s="107"/>
    </row>
    <row r="55" spans="1:6">
      <c r="A55" s="132" t="s">
        <v>120</v>
      </c>
      <c r="B55" s="70">
        <v>1.8895920068497802</v>
      </c>
      <c r="D55" s="107"/>
      <c r="E55" s="107"/>
      <c r="F55" s="107"/>
    </row>
    <row r="56" spans="1:6">
      <c r="A56" s="132" t="s">
        <v>121</v>
      </c>
      <c r="B56" s="70">
        <v>0.65572195048862503</v>
      </c>
    </row>
    <row r="57" spans="1:6">
      <c r="A57" s="132" t="s">
        <v>122</v>
      </c>
      <c r="B57" s="70">
        <v>5.62782828979475</v>
      </c>
    </row>
    <row r="58" spans="1:6">
      <c r="A58" s="64"/>
      <c r="B58" s="131"/>
    </row>
    <row r="59" spans="1:6">
      <c r="A59" s="66" t="s">
        <v>111</v>
      </c>
      <c r="B59" s="135"/>
    </row>
    <row r="60" spans="1:6">
      <c r="A60" s="130" t="s">
        <v>123</v>
      </c>
      <c r="B60" s="68">
        <v>0.61631955606701705</v>
      </c>
      <c r="E60" s="133"/>
      <c r="F60" s="136"/>
    </row>
    <row r="61" spans="1:6">
      <c r="A61" s="63" t="s">
        <v>124</v>
      </c>
      <c r="B61" s="68">
        <v>7.0540326735536493E-2</v>
      </c>
      <c r="E61" s="133"/>
      <c r="F61" s="136"/>
    </row>
    <row r="62" spans="1:6">
      <c r="A62" s="63" t="s">
        <v>125</v>
      </c>
      <c r="B62" s="68">
        <v>1.8376770898507099E-2</v>
      </c>
      <c r="E62" s="133"/>
      <c r="F62" s="136"/>
    </row>
    <row r="63" spans="1:6" ht="45">
      <c r="A63" s="130" t="s">
        <v>126</v>
      </c>
      <c r="B63" s="68">
        <v>3.1451871241987603E-2</v>
      </c>
      <c r="E63" s="14"/>
      <c r="F63" s="136"/>
    </row>
    <row r="64" spans="1:6">
      <c r="A64" s="63" t="s">
        <v>127</v>
      </c>
      <c r="B64" s="68">
        <v>3.4374414940365999E-2</v>
      </c>
      <c r="E64" s="133"/>
      <c r="F64" s="136"/>
    </row>
    <row r="65" spans="1:6" ht="30">
      <c r="A65" s="130" t="s">
        <v>128</v>
      </c>
      <c r="B65" s="68">
        <v>4.6762058707485898E-2</v>
      </c>
      <c r="E65" s="133"/>
      <c r="F65" s="136"/>
    </row>
    <row r="66" spans="1:6">
      <c r="A66" s="130" t="s">
        <v>129</v>
      </c>
      <c r="B66" s="68">
        <v>0.18217484562922701</v>
      </c>
      <c r="E66" s="133"/>
      <c r="F66" s="136"/>
    </row>
    <row r="67" spans="1:6">
      <c r="A67" s="107"/>
      <c r="B67" s="107"/>
    </row>
    <row r="68" spans="1:6">
      <c r="A68" s="107"/>
      <c r="B68" s="107"/>
    </row>
  </sheetData>
  <mergeCells count="7">
    <mergeCell ref="A37:E37"/>
    <mergeCell ref="A3:E3"/>
    <mergeCell ref="A12:E12"/>
    <mergeCell ref="A14:E14"/>
    <mergeCell ref="A23:E23"/>
    <mergeCell ref="A25:E25"/>
    <mergeCell ref="A35:E35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zoomScaleNormal="100" workbookViewId="0">
      <selection activeCell="E37" sqref="E37"/>
    </sheetView>
  </sheetViews>
  <sheetFormatPr baseColWidth="10" defaultRowHeight="15"/>
  <cols>
    <col min="1" max="8" width="11.28515625" customWidth="1"/>
    <col min="9" max="9" width="9.85546875" customWidth="1"/>
  </cols>
  <sheetData>
    <row r="1" spans="1:9" ht="11.1" customHeight="1">
      <c r="A1" s="137"/>
      <c r="B1" s="137"/>
      <c r="C1" s="137"/>
      <c r="D1" s="137"/>
      <c r="E1" s="137"/>
      <c r="F1" s="137"/>
      <c r="G1" s="137"/>
      <c r="H1" s="137"/>
      <c r="I1" s="138"/>
    </row>
    <row r="2" spans="1:9" ht="27.95" customHeight="1">
      <c r="A2" s="121" t="s">
        <v>130</v>
      </c>
      <c r="B2" s="121"/>
      <c r="C2" s="121"/>
      <c r="D2" s="121"/>
      <c r="E2" s="121"/>
      <c r="F2" s="121"/>
      <c r="G2" s="121"/>
      <c r="H2" s="121"/>
      <c r="I2" s="138"/>
    </row>
    <row r="3" spans="1:9" ht="24" customHeight="1">
      <c r="A3" s="7"/>
      <c r="B3" s="7"/>
      <c r="C3" s="7"/>
      <c r="D3" s="7"/>
      <c r="E3" s="7"/>
      <c r="F3" s="7"/>
      <c r="G3" s="7"/>
      <c r="H3" s="7"/>
    </row>
    <row r="4" spans="1:9">
      <c r="A4" s="7"/>
      <c r="B4" s="7"/>
      <c r="C4" s="7"/>
      <c r="D4" s="7"/>
      <c r="E4" s="7"/>
      <c r="F4" s="7"/>
      <c r="G4" s="7"/>
      <c r="H4" s="7"/>
    </row>
    <row r="5" spans="1:9">
      <c r="A5" s="7"/>
      <c r="B5" s="7"/>
      <c r="C5" s="7"/>
      <c r="D5" s="7"/>
      <c r="E5" s="7"/>
      <c r="F5" s="7"/>
      <c r="G5" s="7"/>
      <c r="H5" s="7"/>
    </row>
    <row r="6" spans="1:9">
      <c r="A6" s="7"/>
      <c r="B6" s="7"/>
      <c r="C6" s="7"/>
      <c r="D6" s="7"/>
      <c r="E6" s="7"/>
      <c r="F6" s="7"/>
      <c r="G6" s="7"/>
      <c r="H6" s="7"/>
    </row>
    <row r="7" spans="1:9">
      <c r="A7" s="7"/>
      <c r="B7" s="7"/>
      <c r="C7" s="7"/>
      <c r="D7" s="7"/>
      <c r="E7" s="7"/>
      <c r="F7" s="7"/>
      <c r="G7" s="7"/>
      <c r="H7" s="7"/>
    </row>
    <row r="8" spans="1:9">
      <c r="A8" s="7"/>
      <c r="B8" s="7"/>
      <c r="C8" s="7"/>
      <c r="D8" s="7"/>
      <c r="E8" s="7"/>
      <c r="F8" s="7"/>
      <c r="G8" s="7"/>
      <c r="H8" s="7"/>
    </row>
    <row r="9" spans="1:9">
      <c r="A9" s="7"/>
      <c r="B9" s="7"/>
      <c r="C9" s="7"/>
      <c r="D9" s="7"/>
      <c r="E9" s="7"/>
      <c r="F9" s="7"/>
      <c r="G9" s="7"/>
      <c r="H9" s="7"/>
    </row>
    <row r="10" spans="1:9">
      <c r="A10" s="7"/>
      <c r="B10" s="7"/>
      <c r="C10" s="7"/>
      <c r="D10" s="7"/>
      <c r="E10" s="7"/>
      <c r="F10" s="7"/>
      <c r="G10" s="7"/>
      <c r="H10" s="7"/>
    </row>
    <row r="11" spans="1:9">
      <c r="A11" s="7"/>
      <c r="B11" s="7"/>
      <c r="C11" s="7"/>
      <c r="D11" s="7"/>
      <c r="E11" s="7"/>
      <c r="F11" s="7"/>
      <c r="G11" s="7"/>
      <c r="H11" s="7"/>
    </row>
    <row r="12" spans="1:9">
      <c r="A12" s="7"/>
      <c r="B12" s="7"/>
      <c r="C12" s="7"/>
      <c r="D12" s="139" t="s">
        <v>131</v>
      </c>
      <c r="E12" s="139"/>
      <c r="F12" s="139"/>
      <c r="G12" s="139"/>
      <c r="H12" s="139"/>
    </row>
    <row r="13" spans="1:9" ht="29.25" customHeight="1">
      <c r="A13" s="140"/>
      <c r="B13" s="140"/>
      <c r="C13" s="140"/>
      <c r="D13" s="139"/>
      <c r="E13" s="139"/>
      <c r="F13" s="139"/>
      <c r="G13" s="139"/>
      <c r="H13" s="139"/>
    </row>
    <row r="14" spans="1:9" ht="42.75" customHeight="1">
      <c r="A14" s="80" t="s">
        <v>132</v>
      </c>
      <c r="B14" s="80"/>
      <c r="C14" s="80"/>
      <c r="D14" s="80"/>
      <c r="E14" s="80"/>
      <c r="F14" s="80"/>
      <c r="G14" s="80"/>
      <c r="H14" s="80"/>
    </row>
    <row r="15" spans="1:9" s="23" customFormat="1" ht="30" customHeight="1">
      <c r="A15" s="141" t="s">
        <v>133</v>
      </c>
      <c r="B15" s="141"/>
      <c r="C15" s="141"/>
      <c r="D15" s="141"/>
      <c r="E15" s="141"/>
      <c r="F15" s="141"/>
      <c r="G15" s="141"/>
      <c r="H15" s="141"/>
    </row>
    <row r="16" spans="1:9" s="23" customFormat="1">
      <c r="A16" s="142" t="s">
        <v>134</v>
      </c>
      <c r="B16" s="141"/>
      <c r="C16" s="141"/>
      <c r="D16" s="141"/>
      <c r="E16" s="141"/>
      <c r="F16" s="141"/>
      <c r="G16" s="141"/>
      <c r="H16" s="141"/>
    </row>
    <row r="17" spans="1:8" ht="34.5" customHeight="1">
      <c r="A17" s="122"/>
      <c r="B17" s="122"/>
      <c r="C17" s="122"/>
      <c r="D17" s="122"/>
      <c r="E17" s="122"/>
      <c r="F17" s="122"/>
      <c r="G17" s="122"/>
      <c r="H17" s="122"/>
    </row>
    <row r="18" spans="1:8">
      <c r="A18" s="7"/>
      <c r="B18" s="7"/>
      <c r="C18" s="7"/>
      <c r="D18" s="7"/>
      <c r="E18" s="7"/>
      <c r="F18" s="7"/>
      <c r="G18" s="7"/>
      <c r="H18" s="7"/>
    </row>
    <row r="19" spans="1:8">
      <c r="A19" s="7"/>
      <c r="B19" s="7"/>
      <c r="C19" s="7"/>
      <c r="D19" s="7"/>
      <c r="E19" s="7"/>
      <c r="F19" s="7"/>
      <c r="G19" s="7"/>
      <c r="H19" s="7"/>
    </row>
    <row r="20" spans="1:8">
      <c r="A20" s="7"/>
      <c r="B20" s="7"/>
      <c r="C20" s="7"/>
      <c r="D20" s="7"/>
      <c r="E20" s="7"/>
      <c r="F20" s="7"/>
      <c r="G20" s="7"/>
      <c r="H20" s="7"/>
    </row>
    <row r="21" spans="1:8">
      <c r="A21" s="7"/>
      <c r="B21" s="7"/>
      <c r="C21" s="7"/>
      <c r="D21" s="7"/>
      <c r="E21" s="7"/>
      <c r="F21" s="7"/>
      <c r="G21" s="7"/>
      <c r="H21" s="7"/>
    </row>
    <row r="22" spans="1:8" ht="15" customHeight="1">
      <c r="A22" s="7"/>
      <c r="B22" s="7"/>
      <c r="C22" s="140"/>
      <c r="D22" s="140"/>
      <c r="E22" s="140"/>
      <c r="F22" s="140"/>
      <c r="G22" s="140"/>
      <c r="H22" s="140"/>
    </row>
    <row r="23" spans="1:8" ht="24.75" customHeight="1">
      <c r="A23" s="143"/>
      <c r="B23" s="143"/>
      <c r="C23" s="80" t="s">
        <v>135</v>
      </c>
      <c r="D23" s="80"/>
      <c r="E23" s="80"/>
      <c r="F23" s="80"/>
      <c r="G23" s="80"/>
      <c r="H23" s="80"/>
    </row>
    <row r="24" spans="1:8" ht="16.5">
      <c r="A24" s="144"/>
      <c r="B24" s="7"/>
      <c r="C24" s="7"/>
      <c r="D24" s="7"/>
      <c r="E24" s="7"/>
      <c r="F24" s="7"/>
      <c r="G24" s="7"/>
      <c r="H24" s="7"/>
    </row>
    <row r="25" spans="1:8" ht="21" customHeight="1">
      <c r="A25" s="141" t="s">
        <v>136</v>
      </c>
      <c r="B25" s="141"/>
      <c r="C25" s="141"/>
      <c r="D25" s="141"/>
      <c r="E25" s="141"/>
      <c r="F25" s="141"/>
      <c r="G25" s="141"/>
      <c r="H25" s="141"/>
    </row>
    <row r="26" spans="1:8">
      <c r="A26" s="145" t="s">
        <v>134</v>
      </c>
      <c r="B26" s="145"/>
      <c r="C26" s="145"/>
      <c r="D26" s="145"/>
      <c r="E26" s="145"/>
      <c r="F26" s="145"/>
      <c r="G26" s="145"/>
      <c r="H26" s="145"/>
    </row>
    <row r="27" spans="1:8" ht="14.25" customHeight="1">
      <c r="A27" s="122"/>
      <c r="B27" s="122"/>
      <c r="C27" s="122"/>
      <c r="D27" s="122"/>
      <c r="E27" s="122"/>
      <c r="F27" s="122"/>
      <c r="G27" s="122"/>
      <c r="H27" s="122"/>
    </row>
    <row r="28" spans="1:8">
      <c r="A28" s="7"/>
      <c r="B28" s="7"/>
      <c r="C28" s="7"/>
      <c r="D28" s="7"/>
      <c r="E28" s="7"/>
      <c r="F28" s="7"/>
      <c r="G28" s="7"/>
      <c r="H28" s="7"/>
    </row>
    <row r="29" spans="1:8">
      <c r="A29" s="7"/>
      <c r="B29" s="7"/>
      <c r="C29" s="7"/>
      <c r="D29" s="7"/>
      <c r="E29" s="7"/>
      <c r="F29" s="7"/>
      <c r="G29" s="7"/>
      <c r="H29" s="7"/>
    </row>
    <row r="30" spans="1:8">
      <c r="A30" s="7"/>
      <c r="B30" s="7"/>
      <c r="C30" s="7"/>
      <c r="D30" s="7"/>
      <c r="E30" s="7"/>
      <c r="F30" s="7"/>
      <c r="G30" s="7"/>
      <c r="H30" s="7"/>
    </row>
    <row r="31" spans="1:8">
      <c r="A31" s="7"/>
      <c r="B31" s="7"/>
      <c r="C31" s="7"/>
      <c r="D31" s="7"/>
      <c r="E31" s="7"/>
      <c r="F31" s="7"/>
      <c r="G31" s="7"/>
      <c r="H31" s="7"/>
    </row>
    <row r="32" spans="1:8">
      <c r="A32" s="7"/>
      <c r="B32" s="7"/>
      <c r="C32" s="7"/>
      <c r="D32" s="7"/>
      <c r="E32" s="7"/>
      <c r="F32" s="7"/>
      <c r="G32" s="7"/>
      <c r="H32" s="7"/>
    </row>
    <row r="33" spans="1:12">
      <c r="A33" s="7"/>
      <c r="B33" s="7"/>
      <c r="C33" s="123" t="s">
        <v>137</v>
      </c>
      <c r="D33" s="123"/>
      <c r="E33" s="123"/>
      <c r="F33" s="123"/>
      <c r="G33" s="123"/>
      <c r="H33" s="123"/>
    </row>
    <row r="34" spans="1:12" ht="36" customHeight="1">
      <c r="A34" s="146"/>
      <c r="B34" s="146"/>
      <c r="C34" s="123"/>
      <c r="D34" s="123"/>
      <c r="E34" s="123"/>
      <c r="F34" s="123"/>
      <c r="G34" s="123"/>
      <c r="H34" s="123"/>
    </row>
    <row r="35" spans="1:12" ht="11.25" customHeight="1">
      <c r="A35" s="147"/>
      <c r="B35" s="147"/>
      <c r="C35" s="147"/>
      <c r="D35" s="147"/>
      <c r="E35" s="147"/>
      <c r="F35" s="147"/>
      <c r="G35" s="147"/>
      <c r="H35" s="7"/>
    </row>
    <row r="36" spans="1:12" ht="12" customHeight="1">
      <c r="A36" s="103" t="s">
        <v>109</v>
      </c>
      <c r="B36" s="148"/>
      <c r="C36" s="148"/>
      <c r="D36" s="148"/>
      <c r="E36" s="148"/>
      <c r="F36" s="148"/>
      <c r="G36" s="148"/>
      <c r="H36" s="7"/>
    </row>
    <row r="37" spans="1:12" ht="12" customHeight="1">
      <c r="A37" s="104" t="s">
        <v>110</v>
      </c>
      <c r="B37" s="148"/>
      <c r="C37" s="148"/>
      <c r="D37" s="148"/>
      <c r="E37" s="148"/>
      <c r="F37" s="148"/>
      <c r="G37" s="148"/>
      <c r="H37" s="7"/>
    </row>
    <row r="38" spans="1:12">
      <c r="A38" s="149"/>
      <c r="B38" s="7"/>
      <c r="C38" s="7"/>
      <c r="D38" s="7"/>
      <c r="E38" s="7"/>
      <c r="F38" s="59"/>
      <c r="G38" s="59"/>
      <c r="H38" s="59"/>
      <c r="I38" s="14"/>
      <c r="J38" s="14"/>
      <c r="K38" s="14"/>
      <c r="L38" s="14"/>
    </row>
    <row r="39" spans="1:12" s="107" customFormat="1">
      <c r="A39" s="150"/>
      <c r="F39" s="14"/>
      <c r="G39" s="14"/>
      <c r="H39" s="14"/>
      <c r="I39" s="14"/>
      <c r="J39" s="14"/>
      <c r="K39" s="14"/>
      <c r="L39" s="14"/>
    </row>
    <row r="40" spans="1:12" s="107" customFormat="1">
      <c r="A40" s="150"/>
      <c r="F40" s="14"/>
      <c r="G40" s="14"/>
      <c r="H40" s="14"/>
      <c r="I40" s="14"/>
      <c r="J40" s="14"/>
      <c r="K40" s="14"/>
      <c r="L40" s="14"/>
    </row>
    <row r="41" spans="1:12" ht="15" customHeight="1">
      <c r="A41" s="151" t="s">
        <v>89</v>
      </c>
      <c r="B41" s="152"/>
      <c r="C41" s="153"/>
      <c r="D41" s="154"/>
      <c r="E41" s="154"/>
      <c r="F41" s="154"/>
      <c r="G41" s="154"/>
    </row>
    <row r="42" spans="1:12" ht="15" customHeight="1">
      <c r="A42" s="155"/>
      <c r="B42" s="152"/>
      <c r="C42" s="153"/>
      <c r="D42" s="154"/>
      <c r="E42" s="154"/>
      <c r="F42" s="154"/>
      <c r="G42" s="154"/>
    </row>
    <row r="43" spans="1:12">
      <c r="A43" s="156" t="s">
        <v>138</v>
      </c>
      <c r="B43" s="157"/>
      <c r="C43" s="64"/>
      <c r="D43" s="107"/>
      <c r="E43" s="107"/>
      <c r="H43" s="14"/>
      <c r="I43" s="14"/>
      <c r="J43" s="14"/>
      <c r="K43" s="14"/>
      <c r="L43" s="14"/>
    </row>
    <row r="44" spans="1:12" ht="24">
      <c r="A44" s="158" t="s">
        <v>139</v>
      </c>
      <c r="B44" s="159">
        <v>1</v>
      </c>
      <c r="C44" s="64"/>
      <c r="D44" s="107"/>
      <c r="E44" s="107"/>
      <c r="H44" s="107"/>
    </row>
    <row r="45" spans="1:12" ht="15" customHeight="1">
      <c r="A45" s="158" t="s">
        <v>140</v>
      </c>
      <c r="B45" s="159">
        <v>78.149558873887102</v>
      </c>
      <c r="C45" s="64"/>
      <c r="D45" s="107"/>
      <c r="E45" s="107"/>
      <c r="H45" s="107"/>
    </row>
    <row r="46" spans="1:12" ht="15" customHeight="1">
      <c r="A46" s="160" t="s">
        <v>141</v>
      </c>
      <c r="B46" s="159">
        <v>6.93</v>
      </c>
      <c r="C46" s="64"/>
      <c r="D46" s="161"/>
      <c r="E46" s="161"/>
      <c r="H46" s="107"/>
    </row>
    <row r="47" spans="1:12" ht="15" customHeight="1">
      <c r="A47" s="160" t="s">
        <v>142</v>
      </c>
      <c r="B47" s="162">
        <v>5.04</v>
      </c>
      <c r="C47" s="64"/>
      <c r="D47" s="161"/>
      <c r="E47" s="161"/>
      <c r="H47" s="107"/>
    </row>
    <row r="48" spans="1:12" ht="36">
      <c r="A48" s="163" t="s">
        <v>143</v>
      </c>
      <c r="B48" s="162">
        <v>4.83</v>
      </c>
      <c r="C48" s="64"/>
      <c r="D48" s="161"/>
      <c r="E48" s="164"/>
      <c r="H48" s="107"/>
    </row>
    <row r="49" spans="1:12" ht="36">
      <c r="A49" s="163" t="s">
        <v>144</v>
      </c>
      <c r="B49" s="165">
        <v>4.2</v>
      </c>
      <c r="C49" s="64"/>
      <c r="D49" s="107"/>
      <c r="H49" s="107"/>
      <c r="I49" s="14"/>
      <c r="J49" s="14"/>
      <c r="K49" s="14"/>
      <c r="L49" s="14"/>
    </row>
    <row r="50" spans="1:12" ht="15" customHeight="1">
      <c r="A50" s="163"/>
      <c r="B50" s="165"/>
      <c r="C50" s="64"/>
      <c r="D50" s="107"/>
      <c r="H50" s="107"/>
    </row>
    <row r="51" spans="1:12">
      <c r="A51" s="166"/>
      <c r="B51" s="167" t="s">
        <v>145</v>
      </c>
      <c r="C51" s="113"/>
      <c r="D51" s="168"/>
      <c r="E51" s="107"/>
    </row>
    <row r="52" spans="1:12">
      <c r="A52" s="166" t="s">
        <v>146</v>
      </c>
      <c r="B52" s="169">
        <v>0.26089061335634001</v>
      </c>
      <c r="C52" s="170"/>
      <c r="D52" s="171"/>
      <c r="E52" s="107"/>
    </row>
    <row r="53" spans="1:12">
      <c r="A53" s="166" t="s">
        <v>147</v>
      </c>
      <c r="B53" s="169">
        <v>8.3190502072863604E-2</v>
      </c>
      <c r="C53" s="170"/>
      <c r="D53" s="171"/>
      <c r="E53" s="107"/>
    </row>
    <row r="54" spans="1:12">
      <c r="A54" s="166" t="s">
        <v>148</v>
      </c>
      <c r="B54" s="169">
        <v>1.5239528547794499E-2</v>
      </c>
      <c r="C54" s="170"/>
      <c r="D54" s="171"/>
      <c r="E54" s="107"/>
    </row>
    <row r="55" spans="1:12">
      <c r="A55" s="166" t="s">
        <v>149</v>
      </c>
      <c r="B55" s="169">
        <v>0.63479901422496798</v>
      </c>
      <c r="C55" s="170"/>
      <c r="D55" s="171"/>
      <c r="E55" s="107"/>
    </row>
    <row r="56" spans="1:12">
      <c r="A56" s="166" t="s">
        <v>117</v>
      </c>
      <c r="B56" s="172">
        <f>1-B52-B53-B54-B55</f>
        <v>5.8803417980338724E-3</v>
      </c>
      <c r="C56" s="64"/>
      <c r="D56" s="107"/>
      <c r="E56" s="107"/>
    </row>
    <row r="57" spans="1:12">
      <c r="A57" s="166"/>
      <c r="B57" s="166"/>
      <c r="C57" s="64"/>
      <c r="D57" s="107"/>
      <c r="E57" s="107"/>
    </row>
    <row r="58" spans="1:12">
      <c r="A58" s="173"/>
      <c r="B58" s="167" t="s">
        <v>145</v>
      </c>
      <c r="C58" s="113"/>
      <c r="D58" s="168"/>
      <c r="E58" s="107"/>
    </row>
    <row r="59" spans="1:12">
      <c r="A59" s="173"/>
      <c r="B59" s="174"/>
      <c r="C59" s="175"/>
      <c r="D59" s="176"/>
      <c r="E59" s="177"/>
      <c r="F59" s="107"/>
      <c r="G59" s="107"/>
    </row>
    <row r="60" spans="1:12">
      <c r="A60" s="173" t="s">
        <v>150</v>
      </c>
      <c r="B60" s="174">
        <v>0.78059999999999996</v>
      </c>
      <c r="C60" s="175"/>
      <c r="D60" s="176"/>
      <c r="E60" s="177"/>
      <c r="F60" s="107"/>
      <c r="G60" s="107"/>
    </row>
    <row r="61" spans="1:12">
      <c r="A61" s="173" t="s">
        <v>151</v>
      </c>
      <c r="B61" s="174">
        <v>1.4500000000000001E-2</v>
      </c>
      <c r="C61" s="175"/>
      <c r="D61" s="176"/>
      <c r="E61" s="177"/>
      <c r="F61" s="107"/>
      <c r="G61" s="107"/>
    </row>
    <row r="62" spans="1:12">
      <c r="A62" s="173" t="s">
        <v>152</v>
      </c>
      <c r="B62" s="174">
        <v>0.19969999999999999</v>
      </c>
      <c r="C62" s="175"/>
      <c r="D62" s="176"/>
      <c r="E62" s="177"/>
    </row>
    <row r="63" spans="1:12">
      <c r="A63" s="173" t="s">
        <v>117</v>
      </c>
      <c r="B63" s="174">
        <f>1-B60-B61-B62</f>
        <v>5.2000000000000379E-3</v>
      </c>
      <c r="C63" s="175"/>
      <c r="D63" s="176"/>
      <c r="E63" s="177"/>
    </row>
    <row r="64" spans="1:12">
      <c r="A64" s="166"/>
      <c r="B64" s="166"/>
      <c r="C64" s="64"/>
    </row>
    <row r="65" spans="1:3" ht="24">
      <c r="A65" s="178" t="s">
        <v>153</v>
      </c>
      <c r="B65" s="179">
        <v>0</v>
      </c>
      <c r="C65" s="64"/>
    </row>
    <row r="66" spans="1:3">
      <c r="A66" s="180" t="s">
        <v>154</v>
      </c>
      <c r="B66" s="179">
        <v>0.14419999999999999</v>
      </c>
      <c r="C66" s="64"/>
    </row>
    <row r="67" spans="1:3">
      <c r="A67" s="181" t="s">
        <v>155</v>
      </c>
      <c r="B67" s="182">
        <v>0.17509999999999998</v>
      </c>
      <c r="C67" s="64"/>
    </row>
    <row r="68" spans="1:3">
      <c r="A68" s="181" t="s">
        <v>156</v>
      </c>
      <c r="B68" s="179">
        <v>0.1447</v>
      </c>
      <c r="C68" s="64"/>
    </row>
    <row r="69" spans="1:3">
      <c r="A69" s="181" t="s">
        <v>157</v>
      </c>
      <c r="B69" s="179">
        <v>0.11070000000000001</v>
      </c>
      <c r="C69" s="64"/>
    </row>
    <row r="70" spans="1:3">
      <c r="A70" s="181" t="s">
        <v>158</v>
      </c>
      <c r="B70" s="179">
        <v>6.6199999999999995E-2</v>
      </c>
      <c r="C70" s="64"/>
    </row>
    <row r="71" spans="1:3">
      <c r="A71" s="181" t="s">
        <v>159</v>
      </c>
      <c r="B71" s="179">
        <v>4.7199999999999999E-2</v>
      </c>
      <c r="C71" s="64"/>
    </row>
    <row r="72" spans="1:3">
      <c r="A72" s="183" t="s">
        <v>160</v>
      </c>
      <c r="B72" s="184">
        <v>4.6300000000000001E-2</v>
      </c>
      <c r="C72" s="64"/>
    </row>
    <row r="73" spans="1:3">
      <c r="A73" s="185" t="s">
        <v>161</v>
      </c>
      <c r="B73" s="184">
        <v>0.17380000000000001</v>
      </c>
      <c r="C73" s="64"/>
    </row>
  </sheetData>
  <mergeCells count="9">
    <mergeCell ref="A25:H25"/>
    <mergeCell ref="A26:H26"/>
    <mergeCell ref="C33:H34"/>
    <mergeCell ref="A2:H2"/>
    <mergeCell ref="D12:H13"/>
    <mergeCell ref="A14:H14"/>
    <mergeCell ref="A15:H15"/>
    <mergeCell ref="A16:H16"/>
    <mergeCell ref="C23:H2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workbookViewId="0">
      <selection activeCell="I30" sqref="I30"/>
    </sheetView>
  </sheetViews>
  <sheetFormatPr baseColWidth="10" defaultRowHeight="15"/>
  <cols>
    <col min="1" max="1" width="11.42578125" customWidth="1"/>
    <col min="2" max="2" width="13.7109375" style="3" customWidth="1"/>
    <col min="4" max="4" width="11.5703125" customWidth="1"/>
    <col min="6" max="6" width="11.140625" customWidth="1"/>
    <col min="8" max="8" width="11.42578125" customWidth="1"/>
  </cols>
  <sheetData>
    <row r="1" spans="1:8" ht="11.1" customHeight="1">
      <c r="A1" s="7"/>
      <c r="B1" s="186"/>
      <c r="C1" s="7"/>
      <c r="D1" s="7"/>
      <c r="E1" s="7"/>
      <c r="F1" s="7"/>
      <c r="G1" s="7"/>
      <c r="H1" s="7"/>
    </row>
    <row r="2" spans="1:8" s="164" customFormat="1" ht="46.5" customHeight="1">
      <c r="A2" s="141" t="s">
        <v>162</v>
      </c>
      <c r="B2" s="141"/>
      <c r="C2" s="141"/>
      <c r="D2" s="141"/>
      <c r="E2" s="141"/>
      <c r="F2" s="141"/>
      <c r="G2" s="141"/>
      <c r="H2" s="141"/>
    </row>
    <row r="3" spans="1:8">
      <c r="A3" s="7"/>
      <c r="B3" s="187"/>
      <c r="C3" s="7"/>
      <c r="D3" s="7"/>
      <c r="E3" s="7"/>
      <c r="F3" s="7"/>
      <c r="G3" s="7"/>
      <c r="H3" s="7"/>
    </row>
    <row r="4" spans="1:8">
      <c r="A4" s="7"/>
      <c r="B4" s="186"/>
      <c r="C4" s="7"/>
      <c r="D4" s="7"/>
      <c r="E4" s="7"/>
      <c r="F4" s="7"/>
      <c r="G4" s="7"/>
      <c r="H4" s="7"/>
    </row>
    <row r="5" spans="1:8">
      <c r="A5" s="7"/>
      <c r="B5" s="186"/>
      <c r="C5" s="7"/>
      <c r="D5" s="7"/>
      <c r="E5" s="7"/>
      <c r="F5" s="7"/>
      <c r="G5" s="7"/>
      <c r="H5" s="7"/>
    </row>
    <row r="6" spans="1:8">
      <c r="A6" s="7"/>
      <c r="B6" s="186"/>
      <c r="C6" s="7"/>
      <c r="D6" s="7"/>
      <c r="E6" s="7"/>
      <c r="F6" s="7"/>
      <c r="G6" s="7"/>
      <c r="H6" s="7"/>
    </row>
    <row r="7" spans="1:8">
      <c r="A7" s="7"/>
      <c r="B7" s="186"/>
      <c r="C7" s="7"/>
      <c r="D7" s="7"/>
      <c r="E7" s="7"/>
      <c r="F7" s="7"/>
      <c r="G7" s="7"/>
      <c r="H7" s="7"/>
    </row>
    <row r="8" spans="1:8">
      <c r="A8" s="7"/>
      <c r="B8" s="186"/>
      <c r="C8" s="7"/>
      <c r="D8" s="7"/>
      <c r="E8" s="7"/>
      <c r="F8" s="7"/>
      <c r="G8" s="7"/>
      <c r="H8" s="7"/>
    </row>
    <row r="9" spans="1:8">
      <c r="A9" s="7"/>
      <c r="B9" s="186"/>
      <c r="C9" s="7"/>
      <c r="D9" s="7"/>
      <c r="E9" s="7"/>
      <c r="F9" s="7"/>
      <c r="G9" s="7"/>
      <c r="H9" s="7"/>
    </row>
    <row r="10" spans="1:8">
      <c r="A10" s="7"/>
      <c r="B10" s="186"/>
      <c r="C10" s="7"/>
      <c r="D10" s="7"/>
      <c r="E10" s="7"/>
      <c r="F10" s="7"/>
      <c r="G10" s="7"/>
      <c r="H10" s="7"/>
    </row>
    <row r="11" spans="1:8">
      <c r="A11" s="7"/>
      <c r="B11" s="186"/>
      <c r="C11" s="7"/>
      <c r="D11" s="7"/>
      <c r="E11" s="7"/>
      <c r="F11" s="7"/>
      <c r="G11" s="7"/>
      <c r="H11" s="7"/>
    </row>
    <row r="12" spans="1:8">
      <c r="A12" s="7"/>
      <c r="B12" s="186"/>
      <c r="C12" s="7"/>
      <c r="D12" s="7"/>
      <c r="E12" s="7"/>
      <c r="F12" s="7"/>
      <c r="G12" s="7"/>
      <c r="H12" s="7"/>
    </row>
    <row r="13" spans="1:8">
      <c r="A13" s="7"/>
      <c r="B13" s="186"/>
      <c r="C13" s="7"/>
      <c r="D13" s="7"/>
      <c r="E13" s="7"/>
      <c r="F13" s="7"/>
      <c r="G13" s="7"/>
      <c r="H13" s="7"/>
    </row>
    <row r="14" spans="1:8">
      <c r="A14" s="7"/>
      <c r="B14" s="186"/>
      <c r="C14" s="7"/>
      <c r="D14" s="7"/>
      <c r="E14" s="7"/>
      <c r="F14" s="7"/>
      <c r="G14" s="7"/>
      <c r="H14" s="7"/>
    </row>
    <row r="15" spans="1:8">
      <c r="A15" s="188"/>
      <c r="B15" s="189"/>
      <c r="C15" s="189"/>
      <c r="D15" s="189"/>
      <c r="E15" s="189"/>
      <c r="F15" s="189"/>
      <c r="G15" s="189"/>
      <c r="H15" s="7"/>
    </row>
    <row r="16" spans="1:8" ht="41.25" customHeight="1">
      <c r="A16" s="141" t="s">
        <v>163</v>
      </c>
      <c r="B16" s="141"/>
      <c r="C16" s="141"/>
      <c r="D16" s="141"/>
      <c r="E16" s="141"/>
      <c r="F16" s="141"/>
      <c r="G16" s="141"/>
      <c r="H16" s="141"/>
    </row>
    <row r="17" spans="1:8" ht="15" customHeight="1">
      <c r="A17" s="190"/>
      <c r="B17" s="190"/>
      <c r="C17" s="190"/>
      <c r="D17" s="190"/>
      <c r="E17" s="190"/>
      <c r="F17" s="190"/>
      <c r="G17" s="190"/>
      <c r="H17" s="190"/>
    </row>
    <row r="18" spans="1:8" ht="15" customHeight="1">
      <c r="A18" s="190"/>
      <c r="B18" s="190"/>
      <c r="C18" s="190"/>
      <c r="D18" s="190"/>
      <c r="E18" s="190"/>
      <c r="F18" s="190"/>
      <c r="G18" s="190"/>
      <c r="H18" s="190"/>
    </row>
    <row r="19" spans="1:8" ht="15" customHeight="1">
      <c r="A19" s="190"/>
      <c r="B19" s="190"/>
      <c r="C19" s="190"/>
      <c r="D19" s="190"/>
      <c r="E19" s="190"/>
      <c r="F19" s="190"/>
      <c r="G19" s="190"/>
      <c r="H19" s="190"/>
    </row>
    <row r="20" spans="1:8" ht="15" customHeight="1">
      <c r="A20" s="190"/>
      <c r="B20" s="190"/>
      <c r="C20" s="190"/>
      <c r="D20" s="190"/>
      <c r="E20" s="190"/>
      <c r="F20" s="190"/>
      <c r="G20" s="190"/>
      <c r="H20" s="190"/>
    </row>
    <row r="21" spans="1:8" s="164" customFormat="1" ht="15" customHeight="1">
      <c r="A21" s="191"/>
      <c r="B21" s="191"/>
      <c r="C21" s="191"/>
      <c r="D21" s="191"/>
      <c r="E21" s="191"/>
      <c r="F21" s="191"/>
      <c r="G21" s="191"/>
      <c r="H21" s="192"/>
    </row>
    <row r="22" spans="1:8">
      <c r="A22" s="7"/>
      <c r="B22" s="186"/>
      <c r="C22" s="7"/>
      <c r="D22" s="7"/>
      <c r="E22" s="7"/>
      <c r="F22" s="7"/>
      <c r="G22" s="7"/>
      <c r="H22" s="7"/>
    </row>
    <row r="23" spans="1:8">
      <c r="A23" s="7"/>
      <c r="B23" s="186"/>
      <c r="C23" s="7"/>
      <c r="D23" s="7"/>
      <c r="E23" s="7"/>
      <c r="F23" s="7"/>
      <c r="G23" s="7"/>
      <c r="H23" s="7"/>
    </row>
    <row r="24" spans="1:8">
      <c r="A24" s="7"/>
      <c r="B24" s="186"/>
      <c r="C24" s="7"/>
      <c r="D24" s="7"/>
      <c r="E24" s="7"/>
      <c r="F24" s="7"/>
      <c r="G24" s="7"/>
      <c r="H24" s="7"/>
    </row>
    <row r="25" spans="1:8">
      <c r="A25" s="7"/>
      <c r="B25" s="186"/>
      <c r="C25" s="7"/>
      <c r="D25" s="7"/>
      <c r="E25" s="7"/>
      <c r="F25" s="7"/>
      <c r="G25" s="7"/>
      <c r="H25" s="7"/>
    </row>
    <row r="26" spans="1:8">
      <c r="A26" s="7"/>
      <c r="B26" s="186"/>
      <c r="C26" s="7"/>
      <c r="D26" s="7"/>
      <c r="E26" s="7"/>
      <c r="F26" s="7"/>
      <c r="G26" s="7"/>
      <c r="H26" s="7"/>
    </row>
    <row r="27" spans="1:8">
      <c r="A27" s="7"/>
      <c r="B27" s="186"/>
      <c r="C27" s="7"/>
      <c r="D27" s="7"/>
      <c r="E27" s="7"/>
      <c r="F27" s="7"/>
      <c r="G27" s="7"/>
      <c r="H27" s="7"/>
    </row>
    <row r="28" spans="1:8">
      <c r="A28" s="7"/>
      <c r="B28" s="186"/>
      <c r="C28" s="7"/>
      <c r="D28" s="7"/>
      <c r="E28" s="7"/>
      <c r="F28" s="7"/>
      <c r="G28" s="7"/>
      <c r="H28" s="7"/>
    </row>
    <row r="29" spans="1:8">
      <c r="A29" s="193" t="s">
        <v>164</v>
      </c>
      <c r="B29" s="186"/>
      <c r="C29" s="7"/>
      <c r="D29" s="7"/>
      <c r="E29" s="7"/>
      <c r="F29" s="7"/>
      <c r="G29" s="7"/>
      <c r="H29" s="7"/>
    </row>
    <row r="30" spans="1:8">
      <c r="A30" s="194" t="s">
        <v>165</v>
      </c>
      <c r="B30" s="195"/>
      <c r="C30" s="195"/>
      <c r="D30" s="195"/>
      <c r="E30" s="7"/>
      <c r="F30" s="7"/>
      <c r="G30" s="7"/>
      <c r="H30" s="7"/>
    </row>
    <row r="31" spans="1:8">
      <c r="A31" s="195"/>
      <c r="B31" s="195"/>
      <c r="C31" s="195"/>
      <c r="D31" s="195"/>
      <c r="E31" s="7"/>
      <c r="F31" s="7"/>
      <c r="G31" s="7"/>
      <c r="H31" s="7"/>
    </row>
    <row r="32" spans="1:8" ht="20.25" customHeight="1">
      <c r="A32" s="195"/>
      <c r="B32" s="195"/>
      <c r="C32" s="195"/>
      <c r="D32" s="195"/>
      <c r="E32" s="7"/>
      <c r="F32" s="7"/>
      <c r="G32" s="7"/>
      <c r="H32" s="7"/>
    </row>
    <row r="33" spans="1:11" ht="12" customHeight="1">
      <c r="A33" s="103" t="s">
        <v>166</v>
      </c>
      <c r="B33" s="196"/>
      <c r="C33" s="197"/>
      <c r="D33" s="197"/>
      <c r="E33" s="197"/>
      <c r="F33" s="197"/>
      <c r="G33" s="197"/>
      <c r="H33" s="7"/>
    </row>
    <row r="34" spans="1:11" ht="12" customHeight="1">
      <c r="A34" s="104" t="s">
        <v>110</v>
      </c>
      <c r="B34" s="198"/>
      <c r="C34" s="197"/>
      <c r="D34" s="197"/>
      <c r="E34" s="197"/>
      <c r="F34" s="197"/>
      <c r="G34" s="197"/>
      <c r="H34" s="7"/>
    </row>
    <row r="35" spans="1:11">
      <c r="A35" s="107"/>
      <c r="B35" s="199"/>
      <c r="C35" s="200"/>
      <c r="D35" s="200"/>
      <c r="E35" s="200"/>
      <c r="F35" s="200"/>
      <c r="G35" s="200"/>
      <c r="H35" s="107"/>
    </row>
    <row r="37" spans="1:11">
      <c r="A37" s="201" t="s">
        <v>89</v>
      </c>
      <c r="B37" s="202"/>
      <c r="C37" s="64"/>
    </row>
    <row r="38" spans="1:11">
      <c r="A38" s="203"/>
      <c r="B38" s="202"/>
      <c r="C38" s="203"/>
      <c r="D38" s="107"/>
      <c r="E38" s="107"/>
      <c r="F38" s="107"/>
      <c r="G38" s="107"/>
      <c r="H38" s="107"/>
      <c r="I38" s="107"/>
    </row>
    <row r="39" spans="1:11">
      <c r="A39" s="201" t="s">
        <v>167</v>
      </c>
      <c r="B39" s="201" t="s">
        <v>168</v>
      </c>
      <c r="C39" s="129" t="s">
        <v>169</v>
      </c>
      <c r="D39" s="168"/>
      <c r="E39" s="107"/>
      <c r="F39" s="107"/>
      <c r="G39" s="107"/>
      <c r="H39" s="107"/>
      <c r="I39" s="107"/>
    </row>
    <row r="40" spans="1:11" ht="24">
      <c r="A40" s="204" t="s">
        <v>170</v>
      </c>
      <c r="B40" s="205" t="s">
        <v>171</v>
      </c>
      <c r="C40" s="206">
        <v>5.1402782081857099E-2</v>
      </c>
      <c r="D40" s="207"/>
      <c r="E40" s="208"/>
      <c r="F40" s="209"/>
      <c r="G40" s="107"/>
      <c r="H40" s="107"/>
      <c r="I40" s="107"/>
    </row>
    <row r="41" spans="1:11">
      <c r="A41" s="210">
        <v>2</v>
      </c>
      <c r="B41" s="205" t="s">
        <v>172</v>
      </c>
      <c r="C41" s="206">
        <v>3.8452439922281402E-2</v>
      </c>
      <c r="D41" s="207"/>
      <c r="E41" s="208"/>
      <c r="F41" s="209"/>
      <c r="G41" s="107"/>
      <c r="H41" s="107"/>
      <c r="I41" s="107"/>
    </row>
    <row r="42" spans="1:11">
      <c r="A42" s="210">
        <v>3</v>
      </c>
      <c r="B42" s="205" t="s">
        <v>173</v>
      </c>
      <c r="C42" s="206">
        <v>3.5642171791975999E-2</v>
      </c>
      <c r="D42" s="207"/>
      <c r="E42" s="208"/>
      <c r="F42" s="209"/>
      <c r="G42" s="107"/>
      <c r="H42" s="107"/>
      <c r="I42" s="107"/>
    </row>
    <row r="43" spans="1:11">
      <c r="A43" s="210">
        <v>4</v>
      </c>
      <c r="B43" s="205" t="s">
        <v>174</v>
      </c>
      <c r="C43" s="206">
        <v>3.8606410730446898E-2</v>
      </c>
      <c r="D43" s="207"/>
      <c r="E43" s="208"/>
      <c r="F43" s="209"/>
      <c r="G43" s="107"/>
      <c r="H43" s="107"/>
      <c r="I43" s="107"/>
    </row>
    <row r="44" spans="1:11">
      <c r="A44" s="210">
        <v>5</v>
      </c>
      <c r="B44" s="205" t="s">
        <v>175</v>
      </c>
      <c r="C44" s="206">
        <v>3.2164026998334698E-2</v>
      </c>
      <c r="D44" s="207"/>
      <c r="E44" s="208"/>
      <c r="F44" s="209"/>
      <c r="G44" s="107"/>
      <c r="H44" s="107"/>
      <c r="I44" s="107"/>
    </row>
    <row r="45" spans="1:11">
      <c r="A45" s="210">
        <v>6</v>
      </c>
      <c r="B45" s="205" t="s">
        <v>176</v>
      </c>
      <c r="C45" s="206">
        <v>3.70619359339035E-2</v>
      </c>
      <c r="D45" s="207"/>
      <c r="E45" s="208"/>
      <c r="F45" s="209"/>
      <c r="G45" s="107"/>
      <c r="H45" s="107"/>
      <c r="I45" s="107"/>
    </row>
    <row r="46" spans="1:11">
      <c r="A46" s="210">
        <v>7</v>
      </c>
      <c r="B46" s="205" t="s">
        <v>177</v>
      </c>
      <c r="C46" s="206">
        <v>4.0963685706778399E-2</v>
      </c>
      <c r="D46" s="207"/>
      <c r="E46" s="208"/>
      <c r="F46" s="209"/>
      <c r="G46" s="107"/>
      <c r="H46" s="107"/>
      <c r="I46" s="107"/>
    </row>
    <row r="47" spans="1:11">
      <c r="A47" s="210">
        <v>8</v>
      </c>
      <c r="B47" s="205" t="s">
        <v>178</v>
      </c>
      <c r="C47" s="206">
        <v>4.7590095053349102E-2</v>
      </c>
      <c r="D47" s="207"/>
      <c r="E47" s="208"/>
      <c r="F47" s="209"/>
      <c r="G47" s="107"/>
      <c r="H47" s="107"/>
      <c r="I47" s="107"/>
    </row>
    <row r="48" spans="1:11" ht="24">
      <c r="A48" s="204" t="s">
        <v>179</v>
      </c>
      <c r="B48" s="205" t="s">
        <v>180</v>
      </c>
      <c r="C48" s="206">
        <v>3.4944720701323199E-2</v>
      </c>
      <c r="D48" s="207"/>
      <c r="E48" s="14"/>
      <c r="F48" s="211"/>
      <c r="G48" s="212"/>
      <c r="H48" s="212"/>
      <c r="I48" s="14"/>
      <c r="J48" s="14"/>
      <c r="K48" s="14"/>
    </row>
    <row r="49" spans="1:11" ht="24">
      <c r="A49" s="210">
        <v>1</v>
      </c>
      <c r="B49" s="205" t="s">
        <v>181</v>
      </c>
      <c r="C49" s="206">
        <v>4.09090423036544E-2</v>
      </c>
      <c r="D49" s="207"/>
      <c r="E49" s="14"/>
      <c r="F49" s="211"/>
      <c r="G49" s="212"/>
      <c r="H49" s="212"/>
      <c r="I49" s="14"/>
      <c r="J49" s="14"/>
      <c r="K49" s="14"/>
    </row>
    <row r="50" spans="1:11" ht="24">
      <c r="A50" s="210">
        <v>2</v>
      </c>
      <c r="B50" s="205" t="s">
        <v>182</v>
      </c>
      <c r="C50" s="206">
        <v>3.6799059277610402E-2</v>
      </c>
      <c r="D50" s="207"/>
      <c r="E50" s="14"/>
      <c r="F50" s="211"/>
      <c r="G50" s="212"/>
      <c r="H50" s="212"/>
      <c r="I50" s="14"/>
      <c r="J50" s="14"/>
      <c r="K50" s="14"/>
    </row>
    <row r="51" spans="1:11" ht="24">
      <c r="A51" s="210">
        <v>3</v>
      </c>
      <c r="B51" s="205" t="s">
        <v>183</v>
      </c>
      <c r="C51" s="206">
        <v>4.0731979144599299E-2</v>
      </c>
      <c r="D51" s="207"/>
      <c r="E51" s="14"/>
      <c r="F51" s="211"/>
      <c r="G51" s="212"/>
      <c r="H51" s="212"/>
      <c r="I51" s="14"/>
      <c r="J51" s="14"/>
      <c r="K51" s="14"/>
    </row>
    <row r="52" spans="1:11" ht="24">
      <c r="A52" s="210">
        <v>4</v>
      </c>
      <c r="B52" s="205" t="s">
        <v>184</v>
      </c>
      <c r="C52" s="206">
        <v>5.3765715054779201E-2</v>
      </c>
      <c r="D52" s="207"/>
      <c r="E52" s="14"/>
      <c r="F52" s="211"/>
      <c r="G52" s="212"/>
      <c r="H52" s="212"/>
      <c r="I52" s="14"/>
      <c r="J52" s="14"/>
      <c r="K52" s="14"/>
    </row>
    <row r="53" spans="1:11" ht="24">
      <c r="A53" s="204" t="s">
        <v>185</v>
      </c>
      <c r="B53" s="205" t="s">
        <v>186</v>
      </c>
      <c r="C53" s="206">
        <v>4.8977973418288599E-2</v>
      </c>
      <c r="D53" s="213"/>
      <c r="E53" s="107"/>
      <c r="F53" s="107"/>
    </row>
    <row r="54" spans="1:11">
      <c r="A54" s="214">
        <v>2</v>
      </c>
      <c r="B54" s="205" t="s">
        <v>187</v>
      </c>
      <c r="C54" s="206">
        <v>5.5881751828749403E-2</v>
      </c>
      <c r="D54" s="213"/>
      <c r="E54" s="107"/>
      <c r="F54" s="107"/>
    </row>
    <row r="55" spans="1:11">
      <c r="A55" s="214">
        <v>3</v>
      </c>
      <c r="B55" s="205" t="s">
        <v>188</v>
      </c>
      <c r="C55" s="206">
        <v>5.05533096072193E-2</v>
      </c>
      <c r="D55" s="213"/>
      <c r="E55" s="107"/>
      <c r="F55" s="107"/>
    </row>
    <row r="56" spans="1:11">
      <c r="A56" s="214">
        <v>4</v>
      </c>
      <c r="B56" s="205" t="s">
        <v>189</v>
      </c>
      <c r="C56" s="206">
        <v>4.58349015586689E-2</v>
      </c>
      <c r="D56" s="213"/>
      <c r="E56" s="107"/>
      <c r="F56" s="107"/>
    </row>
    <row r="57" spans="1:11">
      <c r="A57" s="214">
        <v>5</v>
      </c>
      <c r="B57" s="205" t="s">
        <v>190</v>
      </c>
      <c r="C57" s="206">
        <v>2.6393823507673199E-2</v>
      </c>
      <c r="D57" s="213"/>
      <c r="E57" s="107"/>
      <c r="F57" s="107"/>
    </row>
    <row r="58" spans="1:11">
      <c r="A58" s="204" t="s">
        <v>191</v>
      </c>
      <c r="B58" s="166" t="s">
        <v>192</v>
      </c>
      <c r="C58" s="206">
        <v>5.0953921292692703E-2</v>
      </c>
      <c r="D58" s="213"/>
      <c r="E58" s="107"/>
      <c r="F58" s="107"/>
    </row>
    <row r="59" spans="1:11">
      <c r="A59" s="214">
        <v>2</v>
      </c>
      <c r="B59" s="166" t="s">
        <v>193</v>
      </c>
      <c r="C59" s="206">
        <v>4.4278693334121301E-2</v>
      </c>
      <c r="D59" s="213"/>
      <c r="E59" s="107"/>
      <c r="F59" s="107"/>
    </row>
    <row r="60" spans="1:11">
      <c r="A60" s="214">
        <v>3</v>
      </c>
      <c r="B60" s="166" t="s">
        <v>194</v>
      </c>
      <c r="C60" s="206">
        <v>2.52688928459791E-2</v>
      </c>
      <c r="D60" s="213"/>
      <c r="E60" s="107"/>
      <c r="F60" s="107"/>
    </row>
    <row r="61" spans="1:11">
      <c r="A61" s="214">
        <v>4</v>
      </c>
      <c r="B61" s="166" t="s">
        <v>195</v>
      </c>
      <c r="C61" s="206">
        <v>4.2353691575647098E-2</v>
      </c>
      <c r="D61" s="213"/>
      <c r="E61" s="107"/>
      <c r="F61" s="107"/>
    </row>
    <row r="62" spans="1:11">
      <c r="A62" s="215" t="s">
        <v>196</v>
      </c>
      <c r="B62" s="216" t="s">
        <v>197</v>
      </c>
      <c r="C62" s="206">
        <v>3.7249987397943697E-2</v>
      </c>
      <c r="D62" s="207"/>
      <c r="E62" s="217"/>
      <c r="F62" s="107"/>
    </row>
    <row r="63" spans="1:11">
      <c r="A63" s="214">
        <v>2</v>
      </c>
      <c r="B63" s="216" t="s">
        <v>198</v>
      </c>
      <c r="C63" s="206">
        <v>4.0169017136073799E-2</v>
      </c>
      <c r="D63" s="207"/>
      <c r="E63" s="217"/>
      <c r="F63" s="107"/>
    </row>
    <row r="64" spans="1:11">
      <c r="A64" s="214">
        <v>3</v>
      </c>
      <c r="B64" s="216" t="s">
        <v>199</v>
      </c>
      <c r="C64" s="206">
        <v>4.0969651701559799E-2</v>
      </c>
      <c r="D64" s="207"/>
      <c r="E64" s="217"/>
      <c r="F64" s="107"/>
    </row>
    <row r="65" spans="1:6">
      <c r="A65" s="214">
        <v>4</v>
      </c>
      <c r="B65" s="216" t="s">
        <v>200</v>
      </c>
      <c r="C65" s="206">
        <v>4.5701088013585703E-2</v>
      </c>
      <c r="D65" s="207"/>
      <c r="E65" s="217"/>
      <c r="F65" s="107"/>
    </row>
    <row r="66" spans="1:6">
      <c r="A66" s="218" t="s">
        <v>201</v>
      </c>
      <c r="B66" s="163" t="s">
        <v>201</v>
      </c>
      <c r="C66" s="219">
        <v>3.9311163639218501E-2</v>
      </c>
      <c r="D66" s="220"/>
    </row>
    <row r="67" spans="1:6">
      <c r="A67" s="221"/>
      <c r="B67" s="163" t="s">
        <v>202</v>
      </c>
      <c r="C67" s="219">
        <v>4.1150790995931302E-2</v>
      </c>
      <c r="D67" s="220"/>
    </row>
  </sheetData>
  <mergeCells count="4">
    <mergeCell ref="A2:H2"/>
    <mergeCell ref="A16:H16"/>
    <mergeCell ref="A21:G21"/>
    <mergeCell ref="A30:D3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3</vt:i4>
      </vt:variant>
    </vt:vector>
  </HeadingPairs>
  <TitlesOfParts>
    <vt:vector size="11" baseType="lpstr">
      <vt:lpstr>Arnaques_cadrage 1</vt:lpstr>
      <vt:lpstr>Arnaques_cadrage 2</vt:lpstr>
      <vt:lpstr>Arnaques_cadrage 3</vt:lpstr>
      <vt:lpstr>Arnaques_cadrage 4</vt:lpstr>
      <vt:lpstr>Escroqueries_Repères</vt:lpstr>
      <vt:lpstr>Escroqueries_Contexte</vt:lpstr>
      <vt:lpstr>Escroqueries_Prejudice&amp;Recours</vt:lpstr>
      <vt:lpstr>Escroqueries_Profil</vt:lpstr>
      <vt:lpstr>Escroqueries_Contexte!Zone_d_impression</vt:lpstr>
      <vt:lpstr>'Escroqueries_Prejudice&amp;Recours'!Zone_d_impression</vt:lpstr>
      <vt:lpstr>Escroqueries_Profil!Zone_d_impression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MOREAU Andre</dc:creator>
  <cp:lastModifiedBy>TUGORES François</cp:lastModifiedBy>
  <dcterms:created xsi:type="dcterms:W3CDTF">2018-07-27T13:13:12Z</dcterms:created>
  <dcterms:modified xsi:type="dcterms:W3CDTF">2019-03-07T09:12:52Z</dcterms:modified>
</cp:coreProperties>
</file>