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6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8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0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1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sdres-sas02\SSMSI\Commun\Web Interstats\Rapport d'enquête CVS\CVS 2018\Pour mise en ligne\Excel\"/>
    </mc:Choice>
  </mc:AlternateContent>
  <bookViews>
    <workbookView xWindow="0" yWindow="0" windowWidth="21570" windowHeight="8160"/>
  </bookViews>
  <sheets>
    <sheet name="Repères" sheetId="60" r:id="rId1"/>
    <sheet name="Contexte" sheetId="65" r:id="rId2"/>
    <sheet name="Auteurs" sheetId="45" r:id="rId3"/>
    <sheet name="Prejudice&amp;Recours" sheetId="62" r:id="rId4"/>
    <sheet name="Profil" sheetId="64" r:id="rId5"/>
  </sheets>
  <definedNames>
    <definedName name="CambriolagesColine" localSheetId="1">#REF!</definedName>
    <definedName name="CambriolagesColine" localSheetId="3">#REF!</definedName>
    <definedName name="CambriolagesColine" localSheetId="4">#REF!</definedName>
    <definedName name="CambriolagesColine" localSheetId="0">#REF!</definedName>
    <definedName name="CambriolagesColine">#REF!</definedName>
    <definedName name="d" localSheetId="1">#REF!</definedName>
    <definedName name="d" localSheetId="3">#REF!</definedName>
    <definedName name="d" localSheetId="4">#REF!</definedName>
    <definedName name="d" localSheetId="0">#REF!</definedName>
    <definedName name="d">#REF!</definedName>
    <definedName name="djdkd" localSheetId="1">#REF!</definedName>
    <definedName name="djdkd" localSheetId="3">#REF!</definedName>
    <definedName name="djdkd" localSheetId="4">#REF!</definedName>
    <definedName name="djdkd" localSheetId="0">#REF!</definedName>
    <definedName name="djdkd">#REF!</definedName>
    <definedName name="DonneesActeDL">#REF!</definedName>
    <definedName name="DonneesAssurance" localSheetId="1">#REF!</definedName>
    <definedName name="DonneesAssurance" localSheetId="3">#REF!</definedName>
    <definedName name="DonneesAssurance" localSheetId="4">#REF!</definedName>
    <definedName name="DonneesAssurance" localSheetId="0">#REF!</definedName>
    <definedName name="DonneesAssurance">#REF!</definedName>
    <definedName name="DonneesAssuranceDL">#REF!</definedName>
    <definedName name="DonneesAssuranceRS" localSheetId="1">#REF!</definedName>
    <definedName name="DonneesAssuranceRS" localSheetId="3">#REF!</definedName>
    <definedName name="DonneesAssuranceRS" localSheetId="4">#REF!</definedName>
    <definedName name="DonneesAssuranceRS">#REF!</definedName>
    <definedName name="DonneesAssuranceVSE" localSheetId="1">#REF!</definedName>
    <definedName name="DonneesAssuranceVSE" localSheetId="3">#REF!</definedName>
    <definedName name="DonneesAssuranceVSE" localSheetId="4">#REF!</definedName>
    <definedName name="DonneesAssuranceVSE">#REF!</definedName>
    <definedName name="DonneesAuteurs" localSheetId="1">#REF!</definedName>
    <definedName name="DonneesAuteurs" localSheetId="3">#REF!</definedName>
    <definedName name="DonneesAuteurs" localSheetId="4">#REF!</definedName>
    <definedName name="DonneesAuteurs" localSheetId="0">#REF!</definedName>
    <definedName name="DonneesAuteurs">#REF!</definedName>
    <definedName name="DonneesAuteursDL">#REF!</definedName>
    <definedName name="DonneesAuteursVSE" localSheetId="1">#REF!</definedName>
    <definedName name="DonneesAuteursVSE" localSheetId="3">#REF!</definedName>
    <definedName name="DonneesAuteursVSE" localSheetId="4">#REF!</definedName>
    <definedName name="DonneesAuteursVSE">#REF!</definedName>
    <definedName name="DonnéesCambri" localSheetId="1">#REF!</definedName>
    <definedName name="DonnéesCambri" localSheetId="3">#REF!</definedName>
    <definedName name="DonnéesCambri" localSheetId="4">#REF!</definedName>
    <definedName name="DonnéesCambri" localSheetId="0">#REF!</definedName>
    <definedName name="DonnéesCambri">#REF!</definedName>
    <definedName name="DonneesDescFaitsVAV" localSheetId="1">#REF!</definedName>
    <definedName name="DonneesDescFaitsVAV">#REF!</definedName>
    <definedName name="DonneesDescFaitsVP">#REF!</definedName>
    <definedName name="DonneesDescFaitsVSV">#REF!</definedName>
    <definedName name="DonneesEffraction" localSheetId="1">#REF!</definedName>
    <definedName name="DonneesEffraction" localSheetId="3">#REF!</definedName>
    <definedName name="DonneesEffraction" localSheetId="4">#REF!</definedName>
    <definedName name="DonneesEffraction" localSheetId="0">#REF!</definedName>
    <definedName name="DonneesEffraction">#REF!</definedName>
    <definedName name="DonneesEntreeVE" localSheetId="1">#REF!</definedName>
    <definedName name="DonneesEntreeVE" localSheetId="3">#REF!</definedName>
    <definedName name="DonneesEntreeVE" localSheetId="4">#REF!</definedName>
    <definedName name="DonneesEntreeVE">#REF!</definedName>
    <definedName name="DonneesFaits17">#REF!</definedName>
    <definedName name="DonneesFaits18">#REF!</definedName>
    <definedName name="DonneesPlainte" localSheetId="1">#REF!</definedName>
    <definedName name="DonneesPlainte" localSheetId="3">#REF!</definedName>
    <definedName name="DonneesPlainte" localSheetId="4">#REF!</definedName>
    <definedName name="DonneesPlainte" localSheetId="0">#REF!</definedName>
    <definedName name="DonneesPlainte">#REF!</definedName>
    <definedName name="DonneesPlainteAL" localSheetId="1">#REF!</definedName>
    <definedName name="DonneesPlainteAL" localSheetId="3">#REF!</definedName>
    <definedName name="DonneesPlainteAL" localSheetId="4">#REF!</definedName>
    <definedName name="DonneesPlainteAL">#REF!</definedName>
    <definedName name="DonneesPlainteDL">#REF!</definedName>
    <definedName name="DonneesPlainteRS" localSheetId="1">#REF!</definedName>
    <definedName name="DonneesPlainteRS" localSheetId="3">#REF!</definedName>
    <definedName name="DonneesPlainteRS" localSheetId="4">#REF!</definedName>
    <definedName name="DonneesPlainteRS">#REF!</definedName>
    <definedName name="DonneesPlainteVAV" localSheetId="1">#REF!</definedName>
    <definedName name="DonneesPlainteVAV">#REF!</definedName>
    <definedName name="DonneesPlainteVP">#REF!</definedName>
    <definedName name="DonneesPlainteVSE" localSheetId="1">#REF!</definedName>
    <definedName name="DonneesPlainteVSE" localSheetId="3">#REF!</definedName>
    <definedName name="DonneesPlainteVSE" localSheetId="4">#REF!</definedName>
    <definedName name="DonneesPlainteVSE">#REF!</definedName>
    <definedName name="DonneesPlainteVSV">#REF!</definedName>
    <definedName name="DonneesPlainteVV" localSheetId="1">#REF!</definedName>
    <definedName name="DonneesPlainteVV" localSheetId="3">#REF!</definedName>
    <definedName name="DonneesPlainteVV" localSheetId="4">#REF!</definedName>
    <definedName name="DonneesPlainteVV">#REF!</definedName>
    <definedName name="DonneesProfil17">#REF!</definedName>
    <definedName name="DonneesProfil18">#REF!</definedName>
    <definedName name="DonneesRecours17">#REF!</definedName>
    <definedName name="DonneesRecours18">#REF!</definedName>
    <definedName name="DonneesReperes" localSheetId="1">#REF!</definedName>
    <definedName name="DonneesReperes" localSheetId="3">#REF!</definedName>
    <definedName name="DonneesReperes" localSheetId="4">#REF!</definedName>
    <definedName name="DonneesReperes" localSheetId="0">#REF!</definedName>
    <definedName name="DonneesReperes">#REF!</definedName>
    <definedName name="DonneesReperes16" localSheetId="1">#REF!</definedName>
    <definedName name="DonneesReperes16" localSheetId="3">#REF!</definedName>
    <definedName name="DonneesReperes16" localSheetId="4">#REF!</definedName>
    <definedName name="DonneesReperes16">#REF!</definedName>
    <definedName name="DonneesReperes17">#REF!</definedName>
    <definedName name="DonneesReperes18">#REF!</definedName>
    <definedName name="DonneesReperes2" localSheetId="1">#REF!</definedName>
    <definedName name="DonneesReperes2" localSheetId="3">#REF!</definedName>
    <definedName name="DonneesReperes2" localSheetId="4">#REF!</definedName>
    <definedName name="DonneesReperes2" localSheetId="0">#REF!</definedName>
    <definedName name="DonneesReperes2">#REF!</definedName>
    <definedName name="DonneesReperes241016" localSheetId="1">#REF!</definedName>
    <definedName name="DonneesReperes241016" localSheetId="3">#REF!</definedName>
    <definedName name="DonneesReperes241016" localSheetId="4">#REF!</definedName>
    <definedName name="DonneesReperes241016" localSheetId="0">#REF!</definedName>
    <definedName name="DonneesReperes241016">#REF!</definedName>
    <definedName name="DonneesReperes3" localSheetId="1">#REF!</definedName>
    <definedName name="DonneesReperes3" localSheetId="3">#REF!</definedName>
    <definedName name="DonneesReperes3" localSheetId="4">#REF!</definedName>
    <definedName name="DonneesReperes3" localSheetId="0">#REF!</definedName>
    <definedName name="DonneesReperes3">#REF!</definedName>
    <definedName name="DonneesReperesAL" localSheetId="1">#REF!</definedName>
    <definedName name="DonneesReperesAL" localSheetId="3">#REF!</definedName>
    <definedName name="DonneesReperesAL" localSheetId="4">#REF!</definedName>
    <definedName name="DonneesReperesAL">#REF!</definedName>
    <definedName name="DonneesReperesAL2" localSheetId="1">#REF!</definedName>
    <definedName name="DonneesReperesAL2" localSheetId="3">#REF!</definedName>
    <definedName name="DonneesReperesAL2" localSheetId="4">#REF!</definedName>
    <definedName name="DonneesReperesAL2">#REF!</definedName>
    <definedName name="DonneesReperesDL">#REF!</definedName>
    <definedName name="DonneesReperesTVAV" localSheetId="1">#REF!</definedName>
    <definedName name="DonneesReperesTVAV">#REF!</definedName>
    <definedName name="DonneesReperesTVAV2" localSheetId="1">#REF!</definedName>
    <definedName name="DonneesReperesTVAV2">#REF!</definedName>
    <definedName name="DonneesReperesTVSV">#REF!</definedName>
    <definedName name="DonneesReperesVAV" localSheetId="1">#REF!</definedName>
    <definedName name="DonneesReperesVAV">#REF!</definedName>
    <definedName name="DonneesReperesVAV2" localSheetId="1">#REF!</definedName>
    <definedName name="DonneesReperesVAV2">#REF!</definedName>
    <definedName name="DonneesReperesVE" localSheetId="1">#REF!</definedName>
    <definedName name="DonneesReperesVE" localSheetId="3">#REF!</definedName>
    <definedName name="DonneesReperesVE" localSheetId="4">#REF!</definedName>
    <definedName name="DonneesReperesVE">#REF!</definedName>
    <definedName name="DonneesReperesVP">#REF!</definedName>
    <definedName name="DonneesReperesVSV">#REF!</definedName>
    <definedName name="DonneesReperesVSVvol">#REF!</definedName>
    <definedName name="DonneesViolences17">#REF!</definedName>
    <definedName name="DonneesViolences18">#REF!</definedName>
    <definedName name="DonneesViolencesVAV" localSheetId="1">#REF!</definedName>
    <definedName name="DonneesViolencesVAV">#REF!</definedName>
    <definedName name="DonneesViolencesVP">#REF!</definedName>
    <definedName name="DonneesVol" localSheetId="1">#REF!</definedName>
    <definedName name="DonneesVol" localSheetId="3">#REF!</definedName>
    <definedName name="DonneesVol" localSheetId="4">#REF!</definedName>
    <definedName name="DonneesVol" localSheetId="0">#REF!</definedName>
    <definedName name="DonneesVol">#REF!</definedName>
    <definedName name="DonneesVol17">#REF!</definedName>
    <definedName name="DonneesVol18">#REF!</definedName>
    <definedName name="DonneesVolVAV" localSheetId="1">#REF!</definedName>
    <definedName name="DonneesVolVAV">#REF!</definedName>
    <definedName name="DonneesVolVAV2" localSheetId="1">#REF!</definedName>
    <definedName name="DonneesVolVAV2">#REF!</definedName>
    <definedName name="DonneesVolVSE" localSheetId="1">#REF!</definedName>
    <definedName name="DonneesVolVSE" localSheetId="3">#REF!</definedName>
    <definedName name="DonneesVolVSE" localSheetId="4">#REF!</definedName>
    <definedName name="DonneesVolVSE">#REF!</definedName>
    <definedName name="DonneesVolVSV">#REF!</definedName>
    <definedName name="DonneesVolVSV2">#REF!</definedName>
    <definedName name="Effraction" localSheetId="1">#REF!</definedName>
    <definedName name="Effraction" localSheetId="3">#REF!</definedName>
    <definedName name="Effraction" localSheetId="4">#REF!</definedName>
    <definedName name="Effraction" localSheetId="0">#REF!</definedName>
    <definedName name="Effraction">#REF!</definedName>
    <definedName name="EncadreAssurance17" localSheetId="1">#REF!</definedName>
    <definedName name="EncadreAssurance17" localSheetId="3">#REF!</definedName>
    <definedName name="EncadreAssurance17" localSheetId="4">#REF!</definedName>
    <definedName name="EncadreAssurance17">#REF!</definedName>
    <definedName name="EncadrePolice17" localSheetId="1">#REF!</definedName>
    <definedName name="EncadrePolice17" localSheetId="3">#REF!</definedName>
    <definedName name="EncadrePolice17" localSheetId="4">#REF!</definedName>
    <definedName name="EncadrePolice17">#REF!</definedName>
    <definedName name="NOMONGLET">#REF!</definedName>
    <definedName name="NOMONGLETREPERES" localSheetId="1">#REF!</definedName>
    <definedName name="NOMONGLETREPERES" localSheetId="3">#REF!</definedName>
    <definedName name="NOMONGLETREPERES" localSheetId="4">#REF!</definedName>
    <definedName name="NOMONGLETREPERES">#REF!</definedName>
    <definedName name="ONGLETASSURANCEDL">#REF!</definedName>
    <definedName name="ONGLETENTREE" localSheetId="1">#REF!</definedName>
    <definedName name="ONGLETENTREE" localSheetId="3">#REF!</definedName>
    <definedName name="ONGLETENTREE" localSheetId="4">#REF!</definedName>
    <definedName name="ONGLETENTREE">#REF!</definedName>
    <definedName name="ONGLETRECOURS" localSheetId="1">#REF!</definedName>
    <definedName name="ONGLETRECOURS">#REF!</definedName>
    <definedName name="ONGLETVOL" localSheetId="1">#REF!</definedName>
    <definedName name="ONGLETVOL" localSheetId="3">#REF!</definedName>
    <definedName name="ONGLETVOL" localSheetId="4">#REF!</definedName>
    <definedName name="ONGLETVOL" localSheetId="0">#REF!</definedName>
    <definedName name="ONGLETVOL">#REF!</definedName>
    <definedName name="ReperesCambri" localSheetId="1">#REF!</definedName>
    <definedName name="ReperesCambri" localSheetId="3">#REF!</definedName>
    <definedName name="ReperesCambri" localSheetId="4">#REF!</definedName>
    <definedName name="ReperesCambri" localSheetId="0">#REF!</definedName>
    <definedName name="ReperesCambri">#REF!</definedName>
    <definedName name="V18_Faits">#REF!</definedName>
    <definedName name="V18_Profil">#REF!</definedName>
    <definedName name="V18_Recours">#REF!</definedName>
    <definedName name="V18_Reperes">#REF!</definedName>
    <definedName name="V18_Violences">#REF!</definedName>
    <definedName name="V18_Vol">#REF!</definedName>
    <definedName name="_xlnm.Print_Area" localSheetId="1">Contexte!$A$2:$F$14</definedName>
    <definedName name="_xlnm.Print_Area" localSheetId="3">'Prejudice&amp;Recours'!$A$2:$I$14</definedName>
    <definedName name="_xlnm.Print_Area" localSheetId="4">Profil!$B$2:$H$15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62" l="1"/>
  <c r="E65" i="62"/>
  <c r="B53" i="45"/>
  <c r="B59" i="45"/>
  <c r="D78" i="62" l="1"/>
  <c r="C78" i="62"/>
  <c r="B78" i="62"/>
  <c r="B71" i="62"/>
  <c r="B63" i="62"/>
  <c r="B64" i="45"/>
  <c r="B48" i="45"/>
  <c r="B43" i="45"/>
  <c r="B75" i="65"/>
  <c r="D46" i="65"/>
  <c r="B46" i="65"/>
</calcChain>
</file>

<file path=xl/sharedStrings.xml><?xml version="1.0" encoding="utf-8"?>
<sst xmlns="http://schemas.openxmlformats.org/spreadsheetml/2006/main" count="202" uniqueCount="171">
  <si>
    <t>Bijoux</t>
  </si>
  <si>
    <t>Oui</t>
  </si>
  <si>
    <t>Non</t>
  </si>
  <si>
    <t>30-39 ans</t>
  </si>
  <si>
    <t>40-49 ans</t>
  </si>
  <si>
    <t>50-59 ans</t>
  </si>
  <si>
    <t>Région parisienne</t>
  </si>
  <si>
    <t>Bassin parisien</t>
  </si>
  <si>
    <t>Nord</t>
  </si>
  <si>
    <t>Est</t>
  </si>
  <si>
    <t>Ouest</t>
  </si>
  <si>
    <t>Sud-Ouest</t>
  </si>
  <si>
    <t>Centre-Est</t>
  </si>
  <si>
    <t>Méditerranée</t>
  </si>
  <si>
    <t xml:space="preserve"> </t>
  </si>
  <si>
    <t>Zone</t>
  </si>
  <si>
    <t>TV</t>
  </si>
  <si>
    <t>Agglomération parisienne</t>
  </si>
  <si>
    <t>Communes rurales</t>
  </si>
  <si>
    <t>Taille de l'UU</t>
  </si>
  <si>
    <t>Hommes</t>
  </si>
  <si>
    <t>Femmes</t>
  </si>
  <si>
    <t>Age de la PR</t>
  </si>
  <si>
    <t>60 ans ou plus</t>
  </si>
  <si>
    <t>Retraités</t>
  </si>
  <si>
    <t>Déclaration à la police ou à la gendarmerie</t>
  </si>
  <si>
    <t>Moins de 30 ans</t>
  </si>
  <si>
    <t>Victimes de vols avec violences physiques ou menaces</t>
  </si>
  <si>
    <t>Part de victimes effectivement volées (%)</t>
  </si>
  <si>
    <t>Un seul auteur</t>
  </si>
  <si>
    <t>Plusieurs auteurs</t>
  </si>
  <si>
    <t>Au domicile de la victime</t>
  </si>
  <si>
    <t>Au domicile de quelqu'un d'autre</t>
  </si>
  <si>
    <t>Dans l'immeuble de la victime</t>
  </si>
  <si>
    <t>Dans un transport en commun</t>
  </si>
  <si>
    <t>Dans un établissement commercial</t>
  </si>
  <si>
    <t>Dans la rue</t>
  </si>
  <si>
    <t>Dans un autre lieu</t>
  </si>
  <si>
    <t>Argent liquide</t>
  </si>
  <si>
    <t>Papiers d'identité, carte grise d'autres documents administratifs</t>
  </si>
  <si>
    <t>Téléphone portable</t>
  </si>
  <si>
    <t>Sac, bagage, portefeuille porte-monnaie</t>
  </si>
  <si>
    <t>Nombre d'auteurs</t>
  </si>
  <si>
    <t>Lien auteurs-victimes</t>
  </si>
  <si>
    <t>Age des auteurs selon la victime</t>
  </si>
  <si>
    <t>L'auteur (tous les auteurs) étai(en)t majeur(s) selon la victime</t>
  </si>
  <si>
    <t>L'auteur (au moins un auteur) était mineur selon la victime</t>
  </si>
  <si>
    <t>L'auteur (tous les auteurs) étai(en)t inconnu(s) de la victime</t>
  </si>
  <si>
    <t xml:space="preserve">L'auteur (au moins un auteur) était connu de vue ou personnellement </t>
  </si>
  <si>
    <t>Code</t>
  </si>
  <si>
    <t>Objets volés</t>
  </si>
  <si>
    <t>Non renseigné</t>
  </si>
  <si>
    <t>Valeur monétaire</t>
  </si>
  <si>
    <t>Sexe des auteurs</t>
  </si>
  <si>
    <t>L'auteur (tous les auteurs) étai(en)t de sexe masculin</t>
  </si>
  <si>
    <t>Ne sait pas/Refus</t>
  </si>
  <si>
    <t>Violences physiques (coups, bousculades, gifles, étranglement,…)</t>
  </si>
  <si>
    <t>Dépôt de plainte</t>
  </si>
  <si>
    <t>part</t>
  </si>
  <si>
    <t>Part</t>
  </si>
  <si>
    <t>Victimes d'une tentative</t>
  </si>
  <si>
    <t>Pas de déplacement au commissariat ou à la gendarmerie</t>
  </si>
  <si>
    <t>Femmes victimes de vols ou tentatives de vol</t>
  </si>
  <si>
    <t>Aucun auteur sous l'emprise de drogue ou d'alcool selon la victime</t>
  </si>
  <si>
    <t>Ne sait pas / Refus</t>
  </si>
  <si>
    <t>Au moins un auteur sous l'emprise de drogue ou d'alcool selon la victime</t>
  </si>
  <si>
    <t>Emprise de drogue ou d'alcool</t>
  </si>
  <si>
    <t>moins de 20 000 hab.</t>
  </si>
  <si>
    <t>20 000 - 100 000 hab.</t>
  </si>
  <si>
    <t>100 000 hab. ou plus</t>
  </si>
  <si>
    <t>Quartiles de Niveau de vie par UC</t>
  </si>
  <si>
    <t>Modeste</t>
  </si>
  <si>
    <t>Aisé</t>
  </si>
  <si>
    <t>Chèques, cartes bancaires</t>
  </si>
  <si>
    <t>À la suite du vol ou de la tentative de vol violent, la victime a subi</t>
  </si>
  <si>
    <t>Des fractures ou blessures visibles</t>
  </si>
  <si>
    <t>Une ITT</t>
  </si>
  <si>
    <t>Un arrêt de travail</t>
  </si>
  <si>
    <t>Des perturbations dans la vie quotidienne</t>
  </si>
  <si>
    <t>Sans objet</t>
  </si>
  <si>
    <t>Victimes de vols avec violences ou menaces</t>
  </si>
  <si>
    <t>Au cours du vol ou de la tentative de vol violent, la victime a subi</t>
  </si>
  <si>
    <t>Des violences physiques</t>
  </si>
  <si>
    <t>La présence d'une arme</t>
  </si>
  <si>
    <t>Un vol à l'arraché</t>
  </si>
  <si>
    <t>Des menaces</t>
  </si>
  <si>
    <t>Répartition des victimes selon la circonstance violente la plus grave</t>
  </si>
  <si>
    <t>Présence d'une arme (sans violences physiques)</t>
  </si>
  <si>
    <t>Vol à l'arraché (sans violences physiques, sans arme)</t>
  </si>
  <si>
    <t>Menaces (sans violences physiques, sans arme, sans vol à l'arraché)</t>
  </si>
  <si>
    <t>Elements sur le moment et le lieu des faits</t>
  </si>
  <si>
    <t>Dans le quartier ou le village</t>
  </si>
  <si>
    <t>Hors du quartier ou du village</t>
  </si>
  <si>
    <t xml:space="preserve">Sur le lieu de travail ou d'études </t>
  </si>
  <si>
    <t>Non posé</t>
  </si>
  <si>
    <t>Un jour de semaine</t>
  </si>
  <si>
    <t>Samedi, dimanche ou jour férié</t>
  </si>
  <si>
    <t>Hiver (janv.-fév. et déc.)</t>
  </si>
  <si>
    <t>Printemps (mars-mai)</t>
  </si>
  <si>
    <t>Été (juin-août)</t>
  </si>
  <si>
    <t>Automne (sept.-nov.)</t>
  </si>
  <si>
    <t>En journée</t>
  </si>
  <si>
    <t>Plutôt voire très importants</t>
  </si>
  <si>
    <t>Peu importants</t>
  </si>
  <si>
    <t>Pas importants</t>
  </si>
  <si>
    <t xml:space="preserve">Proportion de victimes d'un vol ou d'une tentative de vol avec violences ou menaces selon les caractéristiques du lieu de résidence </t>
  </si>
  <si>
    <t xml:space="preserve">Proportion de victimes d'un vol ou d'une tentative de vol avec violences ou menaces                       selon les caractéristiques socio-démographiques </t>
  </si>
  <si>
    <t>Gravité des dommages psychologiques</t>
  </si>
  <si>
    <t>…</t>
  </si>
  <si>
    <t>Nombre annuel de victimes de vol ou tentative de vol avec violences ou menaces et proportion de victimes dans la population entre 2006 et 2017</t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</si>
  <si>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Personnes de 14 ans ou plus vivant en ménage ordinaire en France métropolitaine.</t>
    </r>
  </si>
  <si>
    <r>
      <rPr>
        <b/>
        <sz val="9"/>
        <color theme="1" tint="0.34998626667073579"/>
        <rFont val="Albany AMT"/>
        <family val="2"/>
      </rPr>
      <t>Source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 xml:space="preserve">· </t>
    </r>
    <r>
      <rPr>
        <sz val="9"/>
        <color theme="1" tint="0.34998626667073579"/>
        <rFont val="Albany AMT"/>
        <family val="2"/>
      </rPr>
      <t>Enquêtes Cadre de vie et sécurité 2007 - 2018, Insee-ONDRP-SSMSI.</t>
    </r>
  </si>
  <si>
    <t>Proportion de victimes parmi les personnes de 14 ans ou plus (en %)</t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</si>
  <si>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Personnes de 14 ans ou plus vivant en ménage ordinaire en France métropolitaine, incident le plus récent.</t>
    </r>
  </si>
  <si>
    <r>
      <rPr>
        <b/>
        <sz val="9"/>
        <color theme="1" tint="0.34998626667073579"/>
        <rFont val="Albany AMT"/>
        <family val="2"/>
      </rPr>
      <t xml:space="preserve">Note </t>
    </r>
    <r>
      <rPr>
        <sz val="9"/>
        <color theme="1" tint="0.34998626667073579"/>
        <rFont val="Calibri"/>
        <family val="2"/>
      </rPr>
      <t xml:space="preserve">• </t>
    </r>
    <r>
      <rPr>
        <sz val="9"/>
        <color theme="1" tint="0.34998626667073579"/>
        <rFont val="Albany AMT"/>
        <family val="2"/>
      </rPr>
      <t>D'autres objets sont volés, seuls les objets cités par 10 % ou plus des victimes sont représentés.</t>
    </r>
  </si>
  <si>
    <t>Sexe</t>
  </si>
  <si>
    <t>QPV</t>
  </si>
  <si>
    <t>Hors QPV</t>
  </si>
  <si>
    <t>Lien à la migration</t>
  </si>
  <si>
    <t>Immigrés</t>
  </si>
  <si>
    <t>Descendants d'immigré(s)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</si>
  <si>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Parmi les personnes de 14 ans ou plus, 210 000 (soit environ 0,4 %) déclarent avoir été victimes d'un vol ou d'une tentative de vol avec violences physiques ou menaces en 2017. Parmi ces victimes, 54 % ont été effectivement volées. </t>
    </r>
  </si>
  <si>
    <t>De nuit</t>
  </si>
  <si>
    <t xml:space="preserve">Victimes d'un vol </t>
  </si>
  <si>
    <t>Victimes d'un vol ou d'une tentative</t>
  </si>
  <si>
    <t>Dépôt d'une main courante</t>
  </si>
  <si>
    <t>Abandon de la démarche</t>
  </si>
  <si>
    <t>Autres situations</t>
  </si>
  <si>
    <t>500 ≤ € &lt; 1 000</t>
  </si>
  <si>
    <t>≥ 1 000 €</t>
  </si>
  <si>
    <t>&lt; 100 €</t>
  </si>
  <si>
    <t>100 ≤ € &lt; 500</t>
  </si>
  <si>
    <t>(hors vols dans les résidences ou liés aux véhicules)</t>
  </si>
  <si>
    <t>Vols avec violences ou menaces - indicateurs annuels</t>
  </si>
  <si>
    <t>Victimes d'un vol ou d'une tentative de vol avec violences physiques ou menaces</t>
  </si>
  <si>
    <t>Proportion de victimes parmi les 14 ans ou plus (%)</t>
  </si>
  <si>
    <t>59*</t>
  </si>
  <si>
    <r>
      <t>Part de multivictimes</t>
    </r>
    <r>
      <rPr>
        <vertAlign val="superscript"/>
        <sz val="10"/>
        <color rgb="FF000000"/>
        <rFont val="Albany AMT"/>
        <family val="2"/>
      </rPr>
      <t>1</t>
    </r>
    <r>
      <rPr>
        <sz val="10"/>
        <color rgb="FF000000"/>
        <rFont val="Albany AMT"/>
        <family val="2"/>
      </rPr>
      <t xml:space="preserve"> parmi les victimes (%)</t>
    </r>
  </si>
  <si>
    <t>10*</t>
  </si>
  <si>
    <r>
      <t xml:space="preserve">Description des circonstances violentes </t>
    </r>
    <r>
      <rPr>
        <sz val="11"/>
        <color rgb="FFFE4D34"/>
        <rFont val="Albany AMT"/>
        <family val="2"/>
      </rPr>
      <t>(en % des victimes d'un vol ou d'une tentative)</t>
    </r>
  </si>
  <si>
    <r>
      <t xml:space="preserve">Lieu des faits </t>
    </r>
    <r>
      <rPr>
        <sz val="11"/>
        <color rgb="FFFE4D34"/>
        <rFont val="Albany AMT"/>
        <family val="2"/>
      </rPr>
      <t>(en % des victimes d'un vol ou d'une tentative)</t>
    </r>
  </si>
  <si>
    <r>
      <t>Moment des faits</t>
    </r>
    <r>
      <rPr>
        <sz val="11"/>
        <color rgb="FFFE4D34"/>
        <rFont val="Albany AMT"/>
        <family val="2"/>
      </rPr>
      <t xml:space="preserve"> (en % des victimes d'un vol ou d'une tentative)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</si>
  <si>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entre 2011 et 2017, 21 % des victimes d'un vol ou d'une tentative de vol avec violences physiques ou menaces déclarent qu'une arme a été utilisée ou menacée d'être utilisée au moment des faits.</t>
    </r>
  </si>
  <si>
    <t>NS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</si>
  <si>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 xml:space="preserve">• </t>
    </r>
    <r>
      <rPr>
        <sz val="9"/>
        <color theme="1" tint="0.34998626667073579"/>
        <rFont val="Albany AMT"/>
        <family val="2"/>
      </rPr>
      <t>En moyenne entre 2011 et 2017, 38 %  des victimes d'un vol ou d'une tentative de vol avec violences physiques ou menaces ont été agressées dans leur quartier ou leur village de résidence.</t>
    </r>
  </si>
  <si>
    <r>
      <rPr>
        <b/>
        <sz val="9"/>
        <color theme="1" tint="0.34998626667073579"/>
        <rFont val="Albany AMT"/>
        <family val="2"/>
      </rPr>
      <t>Source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 xml:space="preserve">· </t>
    </r>
    <r>
      <rPr>
        <sz val="9"/>
        <color theme="1" tint="0.34998626667073579"/>
        <rFont val="Albany AMT"/>
        <family val="2"/>
      </rPr>
      <t>Enquêtes Cadre de vie et sécurité 2012 à 2018, Insee-ONDRP-SSMSI.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</si>
  <si>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entre 2011 et 2017, 65 % des victimes d'un vol ou d'une tentative de vol avec violences ou menaces ont été agressées en journée.</t>
    </r>
  </si>
  <si>
    <r>
      <rPr>
        <b/>
        <sz val="9"/>
        <color theme="1" tint="0.34998626667073579"/>
        <rFont val="Albany AMT"/>
        <family val="2"/>
      </rPr>
      <t>Note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 xml:space="preserve">• </t>
    </r>
    <r>
      <rPr>
        <sz val="9"/>
        <color theme="1" tint="0.34998626667073579"/>
        <rFont val="Albany AMT"/>
        <family val="2"/>
      </rPr>
      <t>NS =  Non Significatif, l'effectif de victimes concernées dans l'échantillon est sous le seuil de diffusion.</t>
    </r>
  </si>
  <si>
    <r>
      <rPr>
        <b/>
        <sz val="11"/>
        <color rgb="FFFE4D34"/>
        <rFont val="Albany AMT"/>
        <family val="2"/>
      </rPr>
      <t>Information sur les auteurs</t>
    </r>
    <r>
      <rPr>
        <sz val="11"/>
        <color rgb="FFFE4D34"/>
        <rFont val="Albany AMT"/>
        <family val="2"/>
      </rPr>
      <t xml:space="preserve"> (en % des victimes d'un vol ou d'une tentative)</t>
    </r>
  </si>
  <si>
    <t>L'auteur (au moins un des auteurs) étai(en)t de sexe feminin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</si>
  <si>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Calibri"/>
        <family val="2"/>
      </rPr>
      <t>•</t>
    </r>
    <r>
      <rPr>
        <sz val="7.65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Albany AMT"/>
        <family val="2"/>
      </rPr>
      <t xml:space="preserve">En moyenne entre 2011 et 2017, 60 % des victimes d'un vol ou d'une tentative de vol avec violences physiques ou menaces déclarent qu'elles ont été agressées par plusieurs personnes. </t>
    </r>
  </si>
  <si>
    <r>
      <t xml:space="preserve">Préjudice physique et psychologique </t>
    </r>
    <r>
      <rPr>
        <sz val="11"/>
        <color rgb="FFFE4D34"/>
        <rFont val="Albany AMT"/>
        <family val="2"/>
      </rPr>
      <t>(en % des victimes d'un vol ou d'une tentative)</t>
    </r>
  </si>
  <si>
    <r>
      <t xml:space="preserve">Préjudice matériel </t>
    </r>
    <r>
      <rPr>
        <sz val="11"/>
        <color rgb="FFFE4D34"/>
        <rFont val="Albany AMT"/>
        <family val="2"/>
      </rPr>
      <t>(en % des victimes d'un vol</t>
    </r>
    <r>
      <rPr>
        <b/>
        <sz val="11"/>
        <color rgb="FFFE4D34"/>
        <rFont val="Albany AMT"/>
        <family val="2"/>
      </rPr>
      <t>)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</si>
  <si>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entre 2011 et 2017, 34 % des victimes déclarent que les faits ont causé des dommages psychologique plutôt importants voire très importants.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</si>
  <si>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entre 2011 et 2017, 43 % des victimes d'un vol violent rapportent qu'on leur a volé leur téléphone portable. Par ailleurs, pour 30 % des victimes d'un vol violent, la valeur des objets volés est comprise entre 100 et moins de 500 €.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</si>
  <si>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entre 2011 et 2017, 63 % des victimes d'un vol violent ont porté plainte dans un commissariat ou une gendarmerie.</t>
    </r>
  </si>
  <si>
    <r>
      <rPr>
        <b/>
        <sz val="9"/>
        <color theme="1" tint="0.34998626667073579"/>
        <rFont val="Albany AMT"/>
        <family val="2"/>
      </rPr>
      <t xml:space="preserve">* </t>
    </r>
    <r>
      <rPr>
        <sz val="9"/>
        <color theme="1" tint="0.34998626667073579"/>
        <rFont val="Albany AMT"/>
        <family val="2"/>
      </rPr>
      <t>Moyennes sur la période 2015-2017. ** Moyennes sur la période 2012-2017 (</t>
    </r>
    <r>
      <rPr>
        <i/>
        <sz val="9"/>
        <color theme="1" tint="0.34998626667073579"/>
        <rFont val="Albany AMT"/>
        <family val="2"/>
      </rPr>
      <t>cf. Note méthodologique</t>
    </r>
    <r>
      <rPr>
        <sz val="9"/>
        <color theme="1" tint="0.34998626667073579"/>
        <rFont val="Albany AMT"/>
        <family val="2"/>
      </rPr>
      <t>).</t>
    </r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</si>
  <si>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Y compris apprentis et stages rémunérés.</t>
    </r>
  </si>
  <si>
    <t>Chômeurs</t>
  </si>
  <si>
    <t>Étudiants, élèves</t>
  </si>
  <si>
    <t xml:space="preserve">Autres inactifs </t>
  </si>
  <si>
    <t>Personnes en emploi¹</t>
  </si>
  <si>
    <r>
      <rPr>
        <b/>
        <sz val="9"/>
        <color theme="1" tint="0.34998626667073579"/>
        <rFont val="Albany AMT"/>
        <family val="2"/>
      </rPr>
      <t xml:space="preserve">Note </t>
    </r>
    <r>
      <rPr>
        <b/>
        <sz val="9"/>
        <color theme="1" tint="0.34998626667073579"/>
        <rFont val="Calibri"/>
        <family val="2"/>
      </rPr>
      <t>•</t>
    </r>
    <r>
      <rPr>
        <b/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Albany AMT"/>
        <family val="2"/>
      </rPr>
      <t>NS =  Non Significatif, l'effectif de victimes concernées dans l'échantillon est sous le seuil de diffusion.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</si>
  <si>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moyenne, chaque année entre 2011 et 2017, 1,3 % des personnes âgées de 14 à 29 ans ont été victimes d'un vol avec violences physiques ou menaces.</t>
    </r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</si>
  <si>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Les multivictimes désignent les personnes ayant subi plusieurs vols ou tentatives de vol avec violences ou menaces au cours d'une année donnée.</t>
    </r>
  </si>
  <si>
    <r>
      <rPr>
        <b/>
        <sz val="9"/>
        <color theme="1" tint="0.34998626667073579"/>
        <rFont val="Albany AMT"/>
        <family val="2"/>
      </rPr>
      <t>*</t>
    </r>
    <r>
      <rPr>
        <sz val="9"/>
        <color theme="1" tint="0.34998626667073579"/>
        <rFont val="Albany AMT"/>
        <family val="2"/>
      </rPr>
      <t xml:space="preserve"> Moyennes sur la période 2011-2017.</t>
    </r>
  </si>
  <si>
    <t>Ni immigrés, ni descendants</t>
  </si>
  <si>
    <t>Médian inférieur</t>
  </si>
  <si>
    <t>Médian supérieur</t>
  </si>
  <si>
    <t>Données :</t>
  </si>
  <si>
    <t>Situation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</si>
</sst>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"/>
    <numFmt numFmtId="166" formatCode="#,##0,&quot; 000&quot;"/>
    <numFmt numFmtId="167" formatCode="[$-40C]mmm\-yy;@"/>
    <numFmt numFmtId="168" formatCode="0.0"/>
  </numFmts>
  <fonts count="67">
    <font>
      <sz val="11"/>
      <color theme="1"/>
      <name val="Calibri"/>
      <family val="2"/>
      <scheme val="minor"/>
    </font>
    <font>
      <b/>
      <sz val="14"/>
      <color theme="5"/>
      <name val="Palatino Linotype"/>
      <family val="1"/>
    </font>
    <font>
      <sz val="11"/>
      <color rgb="FF000000"/>
      <name val="Arial"/>
      <family val="2"/>
    </font>
    <font>
      <sz val="8"/>
      <color theme="1"/>
      <name val="Palatino Linotype"/>
      <family val="1"/>
    </font>
    <font>
      <b/>
      <sz val="11"/>
      <color rgb="FF000000"/>
      <name val="Arial"/>
      <family val="2"/>
    </font>
    <font>
      <b/>
      <sz val="12"/>
      <color theme="5"/>
      <name val="Palatino Linotype"/>
      <family val="1"/>
    </font>
    <font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 tint="0.499984740745262"/>
      <name val="Palatino Linotype"/>
      <family val="1"/>
    </font>
    <font>
      <sz val="9"/>
      <color theme="1" tint="0.499984740745262"/>
      <name val="Albany AMT"/>
      <family val="2"/>
    </font>
    <font>
      <sz val="11"/>
      <color theme="1"/>
      <name val="Times New Roman"/>
      <family val="1"/>
    </font>
    <font>
      <i/>
      <sz val="8"/>
      <color theme="1" tint="0.34998626667073579"/>
      <name val="Times New Roman"/>
      <family val="1"/>
    </font>
    <font>
      <sz val="8"/>
      <color theme="1" tint="0.499984740745262"/>
      <name val="Albany AMT"/>
      <family val="2"/>
    </font>
    <font>
      <i/>
      <sz val="8"/>
      <color theme="1" tint="0.34998626667073579"/>
      <name val="Albany AMT"/>
      <family val="2"/>
    </font>
    <font>
      <b/>
      <sz val="11"/>
      <color rgb="FFFE6D50"/>
      <name val="Albany AMT"/>
      <family val="2"/>
    </font>
    <font>
      <sz val="11"/>
      <color theme="1"/>
      <name val="Albany AMT"/>
      <family val="2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1"/>
      <name val="Albany AMT"/>
      <family val="2"/>
    </font>
    <font>
      <sz val="8"/>
      <color rgb="FF000000"/>
      <name val="Albany AMT"/>
      <family val="2"/>
    </font>
    <font>
      <b/>
      <sz val="10"/>
      <color theme="0"/>
      <name val="Albany AMT"/>
      <family val="2"/>
    </font>
    <font>
      <b/>
      <sz val="10"/>
      <color rgb="FF000000"/>
      <name val="Albany AMT"/>
      <family val="2"/>
    </font>
    <font>
      <b/>
      <sz val="10"/>
      <color theme="1"/>
      <name val="Albany AMT"/>
      <family val="2"/>
    </font>
    <font>
      <sz val="10"/>
      <color rgb="FF000000"/>
      <name val="Albany AMT"/>
      <family val="2"/>
    </font>
    <font>
      <sz val="10"/>
      <name val="Albany AMT"/>
      <family val="2"/>
    </font>
    <font>
      <sz val="10"/>
      <color theme="1"/>
      <name val="Albany AMT"/>
      <family val="2"/>
    </font>
    <font>
      <sz val="9"/>
      <color theme="1" tint="0.34998626667073579"/>
      <name val="Albany AMT"/>
      <family val="2"/>
    </font>
    <font>
      <sz val="9"/>
      <color theme="1" tint="0.34998626667073579"/>
      <name val="Symbol"/>
      <family val="1"/>
      <charset val="2"/>
    </font>
    <font>
      <sz val="11"/>
      <color theme="1" tint="0.34998626667073579"/>
      <name val="Calibri"/>
      <family val="2"/>
      <scheme val="minor"/>
    </font>
    <font>
      <b/>
      <sz val="9"/>
      <color theme="1" tint="0.34998626667073579"/>
      <name val="Albany AMT"/>
      <family val="2"/>
    </font>
    <font>
      <sz val="9"/>
      <color theme="1" tint="0.34998626667073579"/>
      <name val="Calibri"/>
      <family val="2"/>
    </font>
    <font>
      <sz val="7.65"/>
      <color theme="1" tint="0.34998626667073579"/>
      <name val="Albany AMT"/>
      <family val="2"/>
    </font>
    <font>
      <b/>
      <sz val="11"/>
      <color rgb="FFFE4D34"/>
      <name val="Albany AMT"/>
      <family val="2"/>
    </font>
    <font>
      <sz val="11"/>
      <color rgb="FFFE4D34"/>
      <name val="Albany AMT"/>
      <family val="2"/>
    </font>
    <font>
      <vertAlign val="superscript"/>
      <sz val="10"/>
      <color rgb="FF000000"/>
      <name val="Albany AMT"/>
      <family val="2"/>
    </font>
    <font>
      <i/>
      <sz val="9"/>
      <color theme="1" tint="0.34998626667073579"/>
      <name val="Albany AMT"/>
      <family val="2"/>
    </font>
    <font>
      <b/>
      <sz val="9"/>
      <color theme="1" tint="0.34998626667073579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 tint="0.499984740745262"/>
      <name val="Palatino Linotype"/>
      <family val="1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 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D5BD"/>
        <bgColor indexed="64"/>
      </patternFill>
    </fill>
    <fill>
      <patternFill patternType="solid">
        <fgColor rgb="FFFE4D34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5" applyNumberFormat="0" applyAlignment="0" applyProtection="0"/>
    <xf numFmtId="0" fontId="18" fillId="7" borderId="6" applyNumberFormat="0" applyAlignment="0" applyProtection="0"/>
    <xf numFmtId="0" fontId="19" fillId="7" borderId="5" applyNumberFormat="0" applyAlignment="0" applyProtection="0"/>
    <xf numFmtId="0" fontId="20" fillId="0" borderId="7" applyNumberFormat="0" applyFill="0" applyAlignment="0" applyProtection="0"/>
    <xf numFmtId="0" fontId="21" fillId="8" borderId="8" applyNumberFormat="0" applyAlignment="0" applyProtection="0"/>
    <xf numFmtId="0" fontId="22" fillId="0" borderId="0" applyNumberFormat="0" applyFill="0" applyBorder="0" applyAlignment="0" applyProtection="0"/>
    <xf numFmtId="0" fontId="9" fillId="9" borderId="9" applyNumberFormat="0" applyFont="0" applyAlignment="0" applyProtection="0"/>
    <xf numFmtId="0" fontId="23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24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Fill="1"/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/>
    <xf numFmtId="0" fontId="5" fillId="2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27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29" fillId="0" borderId="0" xfId="0" applyFont="1"/>
    <xf numFmtId="0" fontId="30" fillId="2" borderId="0" xfId="0" applyFont="1" applyFill="1"/>
    <xf numFmtId="0" fontId="30" fillId="2" borderId="0" xfId="0" applyFont="1" applyFill="1" applyAlignment="1">
      <alignment horizontal="left" wrapText="1"/>
    </xf>
    <xf numFmtId="167" fontId="0" fillId="0" borderId="0" xfId="0" applyNumberFormat="1" applyAlignment="1" applyProtection="1">
      <alignment vertical="center"/>
    </xf>
    <xf numFmtId="3" fontId="0" fillId="0" borderId="0" xfId="0" applyNumberFormat="1"/>
    <xf numFmtId="0" fontId="5" fillId="0" borderId="0" xfId="0" applyFont="1" applyFill="1" applyAlignment="1">
      <alignment vertical="center" wrapText="1"/>
    </xf>
    <xf numFmtId="0" fontId="0" fillId="2" borderId="1" xfId="0" applyFill="1" applyBorder="1"/>
    <xf numFmtId="0" fontId="0" fillId="2" borderId="0" xfId="0" applyFill="1" applyBorder="1"/>
    <xf numFmtId="0" fontId="32" fillId="2" borderId="0" xfId="0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8" fillId="2" borderId="0" xfId="0" applyFont="1" applyFill="1" applyAlignment="1">
      <alignment horizontal="left" vertical="center" wrapText="1"/>
    </xf>
    <xf numFmtId="0" fontId="35" fillId="2" borderId="0" xfId="0" applyFont="1" applyFill="1"/>
    <xf numFmtId="0" fontId="36" fillId="2" borderId="0" xfId="0" applyFont="1" applyFill="1"/>
    <xf numFmtId="0" fontId="36" fillId="0" borderId="0" xfId="0" applyFont="1"/>
    <xf numFmtId="0" fontId="37" fillId="2" borderId="0" xfId="0" applyFont="1" applyFill="1"/>
    <xf numFmtId="0" fontId="34" fillId="2" borderId="0" xfId="0" applyFont="1" applyFill="1"/>
    <xf numFmtId="0" fontId="38" fillId="2" borderId="0" xfId="0" applyFont="1" applyFill="1" applyAlignment="1">
      <alignment vertical="center"/>
    </xf>
    <xf numFmtId="0" fontId="39" fillId="0" borderId="0" xfId="0" applyFont="1" applyFill="1" applyBorder="1" applyAlignment="1">
      <alignment vertical="center"/>
    </xf>
    <xf numFmtId="0" fontId="34" fillId="0" borderId="0" xfId="0" applyFont="1" applyFill="1"/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164" fontId="0" fillId="0" borderId="0" xfId="0" applyNumberFormat="1" applyFill="1"/>
    <xf numFmtId="0" fontId="33" fillId="2" borderId="0" xfId="0" applyFont="1" applyFill="1" applyBorder="1" applyAlignment="1">
      <alignment horizontal="center" wrapText="1"/>
    </xf>
    <xf numFmtId="0" fontId="31" fillId="0" borderId="0" xfId="0" applyFont="1" applyFill="1" applyAlignment="1">
      <alignment wrapText="1"/>
    </xf>
    <xf numFmtId="0" fontId="0" fillId="0" borderId="0" xfId="0" applyAlignment="1"/>
    <xf numFmtId="165" fontId="44" fillId="2" borderId="0" xfId="0" applyNumberFormat="1" applyFont="1" applyFill="1" applyBorder="1" applyAlignment="1">
      <alignment horizontal="right" vertical="center"/>
    </xf>
    <xf numFmtId="165" fontId="45" fillId="2" borderId="0" xfId="0" applyNumberFormat="1" applyFont="1" applyFill="1" applyBorder="1" applyAlignment="1">
      <alignment horizontal="right" vertical="center"/>
    </xf>
    <xf numFmtId="0" fontId="43" fillId="2" borderId="0" xfId="0" applyFont="1" applyFill="1" applyBorder="1" applyAlignment="1">
      <alignment horizontal="left" vertical="center"/>
    </xf>
    <xf numFmtId="0" fontId="41" fillId="34" borderId="0" xfId="0" applyFont="1" applyFill="1" applyBorder="1" applyAlignment="1">
      <alignment horizontal="left" vertical="center"/>
    </xf>
    <xf numFmtId="166" fontId="42" fillId="34" borderId="0" xfId="0" applyNumberFormat="1" applyFont="1" applyFill="1" applyBorder="1" applyAlignment="1">
      <alignment horizontal="right" vertical="center"/>
    </xf>
    <xf numFmtId="0" fontId="43" fillId="34" borderId="0" xfId="0" applyFont="1" applyFill="1" applyBorder="1" applyAlignment="1">
      <alignment horizontal="left" vertical="center"/>
    </xf>
    <xf numFmtId="1" fontId="44" fillId="34" borderId="0" xfId="0" applyNumberFormat="1" applyFont="1" applyFill="1" applyBorder="1" applyAlignment="1">
      <alignment horizontal="right" vertical="center"/>
    </xf>
    <xf numFmtId="0" fontId="46" fillId="2" borderId="0" xfId="0" applyFont="1" applyFill="1" applyAlignment="1">
      <alignment vertical="center"/>
    </xf>
    <xf numFmtId="0" fontId="46" fillId="2" borderId="0" xfId="0" applyFont="1" applyFill="1" applyBorder="1" applyAlignment="1">
      <alignment vertical="center"/>
    </xf>
    <xf numFmtId="0" fontId="28" fillId="2" borderId="0" xfId="0" applyFont="1" applyFill="1" applyAlignment="1">
      <alignment wrapText="1"/>
    </xf>
    <xf numFmtId="0" fontId="46" fillId="2" borderId="0" xfId="0" applyFont="1" applyFill="1" applyAlignment="1">
      <alignment horizontal="left"/>
    </xf>
    <xf numFmtId="0" fontId="33" fillId="2" borderId="0" xfId="0" applyFont="1" applyFill="1" applyAlignment="1">
      <alignment horizontal="center" wrapText="1"/>
    </xf>
    <xf numFmtId="0" fontId="22" fillId="0" borderId="0" xfId="0" applyFont="1" applyFill="1" applyBorder="1"/>
    <xf numFmtId="0" fontId="22" fillId="0" borderId="0" xfId="0" applyFont="1" applyFill="1"/>
    <xf numFmtId="0" fontId="34" fillId="2" borderId="0" xfId="0" applyFont="1" applyFill="1" applyAlignment="1">
      <alignment horizontal="left"/>
    </xf>
    <xf numFmtId="0" fontId="40" fillId="35" borderId="0" xfId="0" applyFont="1" applyFill="1" applyBorder="1" applyAlignment="1">
      <alignment vertical="center"/>
    </xf>
    <xf numFmtId="0" fontId="40" fillId="35" borderId="0" xfId="0" applyFont="1" applyFill="1" applyBorder="1" applyAlignment="1">
      <alignment horizontal="right" vertical="center"/>
    </xf>
    <xf numFmtId="1" fontId="44" fillId="2" borderId="0" xfId="0" applyNumberFormat="1" applyFont="1" applyFill="1" applyBorder="1" applyAlignment="1">
      <alignment horizontal="right" vertical="center"/>
    </xf>
    <xf numFmtId="1" fontId="45" fillId="2" borderId="0" xfId="0" applyNumberFormat="1" applyFont="1" applyFill="1" applyBorder="1" applyAlignment="1">
      <alignment horizontal="right" vertical="center"/>
    </xf>
    <xf numFmtId="0" fontId="46" fillId="2" borderId="0" xfId="0" applyFont="1" applyFill="1" applyAlignment="1">
      <alignment wrapText="1"/>
    </xf>
    <xf numFmtId="0" fontId="0" fillId="2" borderId="0" xfId="0" applyFill="1" applyAlignment="1">
      <alignment horizontal="right"/>
    </xf>
    <xf numFmtId="0" fontId="33" fillId="2" borderId="0" xfId="0" applyFont="1" applyFill="1" applyBorder="1" applyAlignment="1">
      <alignment horizontal="right" wrapText="1"/>
    </xf>
    <xf numFmtId="0" fontId="30" fillId="2" borderId="0" xfId="0" applyFont="1" applyFill="1" applyAlignment="1">
      <alignment horizontal="right"/>
    </xf>
    <xf numFmtId="0" fontId="30" fillId="2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46" fillId="2" borderId="0" xfId="0" applyFont="1" applyFill="1" applyBorder="1" applyAlignment="1">
      <alignment horizontal="left" wrapText="1"/>
    </xf>
    <xf numFmtId="0" fontId="46" fillId="2" borderId="0" xfId="0" applyFont="1" applyFill="1"/>
    <xf numFmtId="1" fontId="0" fillId="0" borderId="0" xfId="0" applyNumberFormat="1" applyFill="1"/>
    <xf numFmtId="0" fontId="0" fillId="2" borderId="0" xfId="0" applyFill="1" applyAlignment="1">
      <alignment horizontal="justify"/>
    </xf>
    <xf numFmtId="0" fontId="46" fillId="2" borderId="0" xfId="0" applyFont="1" applyFill="1" applyBorder="1" applyAlignment="1">
      <alignment horizontal="justify" vertical="center"/>
    </xf>
    <xf numFmtId="0" fontId="0" fillId="0" borderId="0" xfId="0" applyFill="1" applyAlignment="1">
      <alignment horizontal="right"/>
    </xf>
    <xf numFmtId="3" fontId="0" fillId="0" borderId="0" xfId="0" applyNumberFormat="1" applyFill="1"/>
    <xf numFmtId="3" fontId="0" fillId="0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8" fillId="0" borderId="0" xfId="0" applyFont="1" applyFill="1" applyBorder="1"/>
    <xf numFmtId="0" fontId="57" fillId="0" borderId="0" xfId="0" applyFont="1"/>
    <xf numFmtId="0" fontId="58" fillId="0" borderId="0" xfId="0" applyFont="1" applyFill="1"/>
    <xf numFmtId="9" fontId="58" fillId="0" borderId="0" xfId="0" applyNumberFormat="1" applyFont="1" applyFill="1"/>
    <xf numFmtId="0" fontId="32" fillId="0" borderId="0" xfId="0" applyFont="1" applyFill="1" applyBorder="1" applyAlignment="1">
      <alignment vertical="center"/>
    </xf>
    <xf numFmtId="0" fontId="61" fillId="0" borderId="0" xfId="0" applyFont="1" applyFill="1" applyAlignment="1">
      <alignment horizontal="left" vertical="center" wrapText="1"/>
    </xf>
    <xf numFmtId="9" fontId="62" fillId="0" borderId="0" xfId="0" applyNumberFormat="1" applyFont="1" applyFill="1" applyAlignment="1">
      <alignment vertical="top" wrapText="1"/>
    </xf>
    <xf numFmtId="9" fontId="62" fillId="0" borderId="0" xfId="0" applyNumberFormat="1" applyFont="1" applyFill="1" applyBorder="1" applyAlignment="1">
      <alignment vertical="top" wrapText="1"/>
    </xf>
    <xf numFmtId="0" fontId="66" fillId="0" borderId="0" xfId="0" applyFont="1" applyFill="1" applyBorder="1" applyAlignment="1">
      <alignment horizontal="left" vertical="top" wrapText="1"/>
    </xf>
    <xf numFmtId="3" fontId="66" fillId="0" borderId="0" xfId="0" applyNumberFormat="1" applyFont="1" applyFill="1" applyBorder="1"/>
    <xf numFmtId="3" fontId="66" fillId="0" borderId="0" xfId="0" applyNumberFormat="1" applyFont="1" applyFill="1"/>
    <xf numFmtId="0" fontId="66" fillId="0" borderId="0" xfId="0" applyFont="1" applyFill="1"/>
    <xf numFmtId="0" fontId="58" fillId="0" borderId="0" xfId="0" applyFont="1" applyFill="1" applyAlignment="1">
      <alignment horizontal="left"/>
    </xf>
    <xf numFmtId="0" fontId="53" fillId="2" borderId="0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wrapText="1"/>
    </xf>
    <xf numFmtId="0" fontId="46" fillId="2" borderId="0" xfId="0" applyFont="1" applyFill="1" applyAlignment="1">
      <alignment wrapText="1"/>
    </xf>
    <xf numFmtId="0" fontId="48" fillId="0" borderId="0" xfId="0" applyFont="1" applyAlignment="1">
      <alignment wrapText="1"/>
    </xf>
    <xf numFmtId="1" fontId="45" fillId="34" borderId="0" xfId="0" applyNumberFormat="1" applyFont="1" applyFill="1" applyBorder="1" applyAlignment="1">
      <alignment horizontal="right" vertical="center"/>
    </xf>
    <xf numFmtId="2" fontId="46" fillId="2" borderId="0" xfId="0" applyNumberFormat="1" applyFont="1" applyFill="1" applyBorder="1" applyAlignment="1">
      <alignment wrapText="1"/>
    </xf>
    <xf numFmtId="1" fontId="45" fillId="2" borderId="0" xfId="0" applyNumberFormat="1" applyFont="1" applyFill="1" applyBorder="1" applyAlignment="1">
      <alignment horizontal="right" vertical="center"/>
    </xf>
    <xf numFmtId="0" fontId="46" fillId="2" borderId="0" xfId="0" applyFont="1" applyFill="1" applyBorder="1" applyAlignment="1">
      <alignment horizontal="justify" vertical="center" wrapText="1"/>
    </xf>
    <xf numFmtId="0" fontId="52" fillId="2" borderId="0" xfId="0" applyFont="1" applyFill="1" applyAlignment="1">
      <alignment horizontal="center" vertical="center" wrapText="1"/>
    </xf>
    <xf numFmtId="0" fontId="46" fillId="2" borderId="0" xfId="0" applyFont="1" applyFill="1" applyAlignment="1">
      <alignment horizontal="left" vertical="center" wrapText="1"/>
    </xf>
    <xf numFmtId="0" fontId="52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left" vertical="center" wrapText="1"/>
    </xf>
    <xf numFmtId="0" fontId="46" fillId="2" borderId="0" xfId="0" applyFont="1" applyFill="1" applyAlignment="1">
      <alignment horizontal="left" wrapText="1"/>
    </xf>
    <xf numFmtId="0" fontId="46" fillId="2" borderId="0" xfId="0" applyFont="1" applyFill="1" applyAlignment="1">
      <alignment horizontal="justify"/>
    </xf>
    <xf numFmtId="0" fontId="46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8" fillId="36" borderId="0" xfId="0" applyFont="1" applyFill="1"/>
    <xf numFmtId="0" fontId="0" fillId="36" borderId="0" xfId="0" applyFill="1"/>
    <xf numFmtId="0" fontId="0" fillId="36" borderId="0" xfId="0" applyFill="1" applyAlignment="1">
      <alignment horizontal="right"/>
    </xf>
    <xf numFmtId="0" fontId="8" fillId="36" borderId="0" xfId="0" applyFont="1" applyFill="1" applyAlignment="1">
      <alignment horizontal="right"/>
    </xf>
    <xf numFmtId="0" fontId="8" fillId="36" borderId="0" xfId="0" applyFont="1" applyFill="1" applyAlignment="1">
      <alignment wrapText="1"/>
    </xf>
    <xf numFmtId="3" fontId="0" fillId="36" borderId="0" xfId="0" applyNumberFormat="1" applyFill="1" applyAlignment="1">
      <alignment wrapText="1"/>
    </xf>
    <xf numFmtId="3" fontId="0" fillId="36" borderId="0" xfId="0" applyNumberFormat="1" applyFill="1" applyAlignment="1">
      <alignment horizontal="right" wrapText="1"/>
    </xf>
    <xf numFmtId="168" fontId="0" fillId="36" borderId="0" xfId="0" applyNumberFormat="1" applyFill="1" applyAlignment="1">
      <alignment wrapText="1"/>
    </xf>
    <xf numFmtId="168" fontId="0" fillId="36" borderId="0" xfId="0" applyNumberFormat="1" applyFill="1" applyAlignment="1">
      <alignment horizontal="right" wrapText="1"/>
    </xf>
    <xf numFmtId="0" fontId="0" fillId="36" borderId="0" xfId="0" applyFill="1" applyBorder="1"/>
    <xf numFmtId="9" fontId="0" fillId="36" borderId="0" xfId="0" applyNumberFormat="1" applyFill="1" applyAlignment="1">
      <alignment horizontal="right"/>
    </xf>
    <xf numFmtId="0" fontId="8" fillId="36" borderId="0" xfId="0" applyFont="1" applyFill="1" applyBorder="1"/>
    <xf numFmtId="1" fontId="0" fillId="36" borderId="0" xfId="0" applyNumberFormat="1" applyFill="1"/>
    <xf numFmtId="9" fontId="0" fillId="36" borderId="0" xfId="0" applyNumberFormat="1" applyFill="1" applyBorder="1"/>
    <xf numFmtId="0" fontId="58" fillId="36" borderId="0" xfId="0" applyFont="1" applyFill="1" applyAlignment="1">
      <alignment wrapText="1"/>
    </xf>
    <xf numFmtId="1" fontId="58" fillId="36" borderId="0" xfId="0" applyNumberFormat="1" applyFont="1" applyFill="1" applyAlignment="1">
      <alignment wrapText="1"/>
    </xf>
    <xf numFmtId="0" fontId="58" fillId="36" borderId="0" xfId="0" applyFont="1" applyFill="1"/>
    <xf numFmtId="1" fontId="58" fillId="36" borderId="0" xfId="0" applyNumberFormat="1" applyFont="1" applyFill="1"/>
    <xf numFmtId="9" fontId="58" fillId="36" borderId="0" xfId="0" applyNumberFormat="1" applyFont="1" applyFill="1"/>
    <xf numFmtId="9" fontId="58" fillId="36" borderId="0" xfId="0" applyNumberFormat="1" applyFont="1" applyFill="1" applyAlignment="1">
      <alignment wrapText="1"/>
    </xf>
    <xf numFmtId="0" fontId="0" fillId="36" borderId="0" xfId="0" applyFill="1" applyAlignment="1">
      <alignment wrapText="1"/>
    </xf>
    <xf numFmtId="9" fontId="58" fillId="36" borderId="0" xfId="0" applyNumberFormat="1" applyFont="1" applyFill="1" applyBorder="1" applyAlignment="1">
      <alignment vertical="center" wrapText="1"/>
    </xf>
    <xf numFmtId="0" fontId="58" fillId="36" borderId="0" xfId="0" applyFont="1" applyFill="1" applyBorder="1" applyAlignment="1">
      <alignment vertical="center" wrapText="1"/>
    </xf>
    <xf numFmtId="0" fontId="58" fillId="36" borderId="0" xfId="0" applyFont="1" applyFill="1" applyBorder="1"/>
    <xf numFmtId="9" fontId="58" fillId="36" borderId="0" xfId="0" applyNumberFormat="1" applyFont="1" applyFill="1" applyBorder="1"/>
    <xf numFmtId="0" fontId="8" fillId="36" borderId="0" xfId="0" applyFont="1" applyFill="1" applyAlignment="1">
      <alignment horizontal="center" vertical="center" wrapText="1"/>
    </xf>
    <xf numFmtId="9" fontId="58" fillId="36" borderId="0" xfId="0" quotePrefix="1" applyNumberFormat="1" applyFont="1" applyFill="1" applyAlignment="1">
      <alignment horizontal="right" wrapText="1"/>
    </xf>
    <xf numFmtId="9" fontId="58" fillId="36" borderId="0" xfId="0" applyNumberFormat="1" applyFont="1" applyFill="1" applyBorder="1" applyAlignment="1">
      <alignment horizontal="right" vertical="center" wrapText="1"/>
    </xf>
    <xf numFmtId="1" fontId="0" fillId="36" borderId="0" xfId="0" applyNumberFormat="1" applyFill="1" applyAlignment="1">
      <alignment wrapText="1"/>
    </xf>
    <xf numFmtId="0" fontId="0" fillId="36" borderId="0" xfId="0" applyFill="1" applyBorder="1" applyAlignment="1">
      <alignment vertical="center" wrapText="1"/>
    </xf>
    <xf numFmtId="1" fontId="0" fillId="36" borderId="0" xfId="0" applyNumberFormat="1" applyFill="1" applyBorder="1" applyAlignment="1">
      <alignment vertical="center" wrapText="1"/>
    </xf>
    <xf numFmtId="0" fontId="59" fillId="36" borderId="0" xfId="0" applyFont="1" applyFill="1" applyAlignment="1">
      <alignment horizontal="left" vertical="center" wrapText="1"/>
    </xf>
    <xf numFmtId="0" fontId="60" fillId="36" borderId="0" xfId="0" applyFont="1" applyFill="1" applyAlignment="1">
      <alignment horizontal="right" vertical="center" wrapText="1"/>
    </xf>
    <xf numFmtId="0" fontId="61" fillId="36" borderId="0" xfId="0" applyFont="1" applyFill="1" applyAlignment="1">
      <alignment horizontal="left" vertical="center" wrapText="1"/>
    </xf>
    <xf numFmtId="0" fontId="59" fillId="36" borderId="0" xfId="0" applyFont="1" applyFill="1" applyAlignment="1">
      <alignment horizontal="right" vertical="center" wrapText="1"/>
    </xf>
    <xf numFmtId="9" fontId="62" fillId="36" borderId="0" xfId="0" applyNumberFormat="1" applyFont="1" applyFill="1" applyAlignment="1">
      <alignment vertical="top" wrapText="1"/>
    </xf>
    <xf numFmtId="0" fontId="63" fillId="36" borderId="0" xfId="0" applyFont="1" applyFill="1" applyAlignment="1">
      <alignment vertical="center" wrapText="1"/>
    </xf>
    <xf numFmtId="0" fontId="63" fillId="36" borderId="0" xfId="0" applyFont="1" applyFill="1" applyAlignment="1">
      <alignment horizontal="right"/>
    </xf>
    <xf numFmtId="0" fontId="58" fillId="36" borderId="0" xfId="0" applyFont="1" applyFill="1" applyAlignment="1">
      <alignment vertical="center" wrapText="1"/>
    </xf>
    <xf numFmtId="3" fontId="64" fillId="36" borderId="0" xfId="0" applyNumberFormat="1" applyFont="1" applyFill="1" applyBorder="1"/>
    <xf numFmtId="9" fontId="65" fillId="36" borderId="0" xfId="0" applyNumberFormat="1" applyFont="1" applyFill="1" applyBorder="1" applyAlignment="1">
      <alignment vertical="top" wrapText="1"/>
    </xf>
    <xf numFmtId="0" fontId="63" fillId="36" borderId="0" xfId="0" applyFont="1" applyFill="1"/>
    <xf numFmtId="9" fontId="58" fillId="36" borderId="0" xfId="0" applyNumberFormat="1" applyFont="1" applyFill="1" applyAlignment="1">
      <alignment horizontal="right"/>
    </xf>
    <xf numFmtId="1" fontId="58" fillId="36" borderId="0" xfId="0" applyNumberFormat="1" applyFont="1" applyFill="1" applyBorder="1" applyAlignment="1">
      <alignment vertical="center" wrapText="1"/>
    </xf>
    <xf numFmtId="0" fontId="63" fillId="36" borderId="0" xfId="0" applyFont="1" applyFill="1" applyAlignment="1">
      <alignment horizontal="center" wrapText="1"/>
    </xf>
    <xf numFmtId="0" fontId="63" fillId="36" borderId="0" xfId="0" applyFont="1" applyFill="1" applyAlignment="1">
      <alignment horizontal="left" vertical="center" wrapText="1"/>
    </xf>
    <xf numFmtId="0" fontId="63" fillId="36" borderId="0" xfId="0" applyFont="1" applyFill="1" applyBorder="1" applyAlignment="1">
      <alignment horizontal="left"/>
    </xf>
    <xf numFmtId="0" fontId="58" fillId="36" borderId="0" xfId="0" applyFont="1" applyFill="1" applyAlignment="1">
      <alignment horizontal="left"/>
    </xf>
    <xf numFmtId="0" fontId="63" fillId="36" borderId="0" xfId="0" applyFont="1" applyFill="1" applyBorder="1"/>
    <xf numFmtId="0" fontId="63" fillId="36" borderId="0" xfId="0" applyFont="1" applyFill="1" applyBorder="1" applyAlignment="1">
      <alignment horizontal="right"/>
    </xf>
    <xf numFmtId="0" fontId="62" fillId="36" borderId="0" xfId="0" applyFont="1" applyFill="1" applyBorder="1" applyAlignment="1">
      <alignment horizontal="left" vertical="top" wrapText="1"/>
    </xf>
    <xf numFmtId="164" fontId="65" fillId="36" borderId="0" xfId="0" applyNumberFormat="1" applyFont="1" applyFill="1" applyAlignment="1">
      <alignment horizontal="right" vertical="top" wrapText="1"/>
    </xf>
    <xf numFmtId="0" fontId="63" fillId="36" borderId="0" xfId="0" applyFont="1" applyFill="1" applyBorder="1" applyAlignment="1">
      <alignment horizontal="left" vertical="top"/>
    </xf>
    <xf numFmtId="0" fontId="58" fillId="36" borderId="0" xfId="0" applyFont="1" applyFill="1" applyBorder="1" applyAlignment="1">
      <alignment horizontal="left" vertical="top"/>
    </xf>
    <xf numFmtId="0" fontId="63" fillId="36" borderId="0" xfId="0" applyFont="1" applyFill="1" applyAlignment="1">
      <alignment horizontal="left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E4D34"/>
      <color rgb="FFF9D5BD"/>
      <color rgb="FFFFCFC9"/>
      <color rgb="FFFFE5E1"/>
      <color rgb="FFFE6D50"/>
      <color rgb="FFE86E38"/>
      <color rgb="FFF6C5A4"/>
      <color rgb="FFE66126"/>
      <color rgb="FFFE9A86"/>
      <color rgb="FFFEC5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01347496421045E-2"/>
          <c:y val="0.1655715449361933"/>
          <c:w val="0.8618053178135342"/>
          <c:h val="0.733003529731197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Repères!$A$39</c:f>
              <c:strCache>
                <c:ptCount val="1"/>
                <c:pt idx="0">
                  <c:v>Proportion de victimes parmi les personnes de 14 ans ou plus (en %)</c:v>
                </c:pt>
              </c:strCache>
            </c:strRef>
          </c:tx>
          <c:spPr>
            <a:solidFill>
              <a:srgbClr val="F9D5BD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Repères!$B$34:$M$35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Repères!$B$39:$M$39</c:f>
              <c:numCache>
                <c:formatCode>0.0</c:formatCode>
                <c:ptCount val="12"/>
                <c:pt idx="0">
                  <c:v>0.71664118294530599</c:v>
                </c:pt>
                <c:pt idx="1">
                  <c:v>0.64121364624442601</c:v>
                </c:pt>
                <c:pt idx="2">
                  <c:v>0.47386315970113102</c:v>
                </c:pt>
                <c:pt idx="3">
                  <c:v>0.57527201820756402</c:v>
                </c:pt>
                <c:pt idx="4">
                  <c:v>0.590143750207066</c:v>
                </c:pt>
                <c:pt idx="5">
                  <c:v>0.53623537093529905</c:v>
                </c:pt>
                <c:pt idx="6">
                  <c:v>0.59662765237830095</c:v>
                </c:pt>
                <c:pt idx="7">
                  <c:v>0.72042485614298002</c:v>
                </c:pt>
                <c:pt idx="8">
                  <c:v>0.37689081057063301</c:v>
                </c:pt>
                <c:pt idx="9">
                  <c:v>0.47370438843284002</c:v>
                </c:pt>
                <c:pt idx="10">
                  <c:v>0.35878657529091201</c:v>
                </c:pt>
                <c:pt idx="11">
                  <c:v>0.40285535324968902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D-4D21-9F4C-D75E8D9E6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772592"/>
        <c:axId val="81613056"/>
      </c:barChart>
      <c:lineChart>
        <c:grouping val="standard"/>
        <c:varyColors val="0"/>
        <c:ser>
          <c:idx val="0"/>
          <c:order val="0"/>
          <c:tx>
            <c:strRef>
              <c:f>Repères!$A$36</c:f>
              <c:strCache>
                <c:ptCount val="1"/>
                <c:pt idx="0">
                  <c:v>Victimes d'un vol ou d'une tentative de vol avec violences physiques ou menaces</c:v>
                </c:pt>
              </c:strCache>
            </c:strRef>
          </c:tx>
          <c:spPr>
            <a:ln w="28575" cap="rnd">
              <a:solidFill>
                <a:srgbClr val="FE4D3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395554290968883E-2"/>
                  <c:y val="-2.7586206896551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5D-4D21-9F4C-D75E8D9E61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5D-4D21-9F4C-D75E8D9E617E}"/>
                </c:ext>
              </c:extLst>
            </c:dLbl>
            <c:dLbl>
              <c:idx val="2"/>
              <c:layout>
                <c:manualLayout>
                  <c:x val="-3.8442090089906379E-2"/>
                  <c:y val="3.6781609195402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5D-4D21-9F4C-D75E8D9E61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5D-4D21-9F4C-D75E8D9E617E}"/>
                </c:ext>
              </c:extLst>
            </c:dLbl>
            <c:dLbl>
              <c:idx val="4"/>
              <c:layout>
                <c:manualLayout>
                  <c:x val="-4.2488625888843931E-2"/>
                  <c:y val="-2.758620689655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5D-4D21-9F4C-D75E8D9E617E}"/>
                </c:ext>
              </c:extLst>
            </c:dLbl>
            <c:dLbl>
              <c:idx val="5"/>
              <c:layout>
                <c:manualLayout>
                  <c:x val="-4.2488625888843889E-2"/>
                  <c:y val="3.6781609195402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5D-4D21-9F4C-D75E8D9E61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5D-4D21-9F4C-D75E8D9E617E}"/>
                </c:ext>
              </c:extLst>
            </c:dLbl>
            <c:dLbl>
              <c:idx val="7"/>
              <c:layout>
                <c:manualLayout>
                  <c:x val="-4.0465357989375207E-2"/>
                  <c:y val="-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5D-4D21-9F4C-D75E8D9E617E}"/>
                </c:ext>
              </c:extLst>
            </c:dLbl>
            <c:dLbl>
              <c:idx val="8"/>
              <c:layout>
                <c:manualLayout>
                  <c:x val="-4.2488625888843889E-2"/>
                  <c:y val="3.6781609195402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5D-4D21-9F4C-D75E8D9E617E}"/>
                </c:ext>
              </c:extLst>
            </c:dLbl>
            <c:dLbl>
              <c:idx val="9"/>
              <c:layout>
                <c:manualLayout>
                  <c:x val="-3.4395554290968862E-2"/>
                  <c:y val="-3.2183908045977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5D-4D21-9F4C-D75E8D9E617E}"/>
                </c:ext>
              </c:extLst>
            </c:dLbl>
            <c:dLbl>
              <c:idx val="10"/>
              <c:layout>
                <c:manualLayout>
                  <c:x val="-4.0465357989375138E-2"/>
                  <c:y val="3.678160919540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5D-4D21-9F4C-D75E8D9E617E}"/>
                </c:ext>
              </c:extLst>
            </c:dLbl>
            <c:dLbl>
              <c:idx val="11"/>
              <c:layout>
                <c:manualLayout>
                  <c:x val="-1.2139607396812541E-2"/>
                  <c:y val="-2.7586206896551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5D-4D21-9F4C-D75E8D9E61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Repères!$B$34:$M$35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Repères!$B$36:$M$36</c:f>
              <c:numCache>
                <c:formatCode>#,##0</c:formatCode>
                <c:ptCount val="12"/>
                <c:pt idx="0">
                  <c:v>361000</c:v>
                </c:pt>
                <c:pt idx="1">
                  <c:v>323000</c:v>
                </c:pt>
                <c:pt idx="2">
                  <c:v>241000</c:v>
                </c:pt>
                <c:pt idx="3">
                  <c:v>291000</c:v>
                </c:pt>
                <c:pt idx="4">
                  <c:v>300000</c:v>
                </c:pt>
                <c:pt idx="5">
                  <c:v>274000</c:v>
                </c:pt>
                <c:pt idx="6">
                  <c:v>306000</c:v>
                </c:pt>
                <c:pt idx="7">
                  <c:v>372000</c:v>
                </c:pt>
                <c:pt idx="8">
                  <c:v>195000</c:v>
                </c:pt>
                <c:pt idx="9">
                  <c:v>245000</c:v>
                </c:pt>
                <c:pt idx="10">
                  <c:v>186000</c:v>
                </c:pt>
                <c:pt idx="11">
                  <c:v>210000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85D-4D21-9F4C-D75E8D9E6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dropLines>
        <c:marker val="1"/>
        <c:smooth val="0"/>
        <c:axId val="274200032"/>
        <c:axId val="274203392"/>
      </c:lineChart>
      <c:catAx>
        <c:axId val="27420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74203392"/>
        <c:crossesAt val="0"/>
        <c:auto val="1"/>
        <c:lblAlgn val="ctr"/>
        <c:lblOffset val="100"/>
        <c:noMultiLvlLbl val="0"/>
      </c:catAx>
      <c:valAx>
        <c:axId val="274203392"/>
        <c:scaling>
          <c:orientation val="minMax"/>
          <c:max val="40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74200032"/>
        <c:crosses val="autoZero"/>
        <c:crossBetween val="between"/>
        <c:majorUnit val="80000"/>
        <c:minorUnit val="20000"/>
      </c:valAx>
      <c:valAx>
        <c:axId val="81613056"/>
        <c:scaling>
          <c:orientation val="minMax"/>
          <c:max val="2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5772592"/>
        <c:crosses val="max"/>
        <c:crossBetween val="between"/>
      </c:valAx>
      <c:catAx>
        <c:axId val="27577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1305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25653193183795958"/>
          <c:y val="2.2621942899339431E-3"/>
          <c:w val="0.74032604281487502"/>
          <c:h val="0.12441201730517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26426301975419E-2"/>
          <c:y val="0.16021130783468138"/>
          <c:w val="0.36249171275735864"/>
          <c:h val="0.6802604219927055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32-4E16-8A02-397C2105B8E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32-4E16-8A02-397C2105B8E5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32-4E16-8A02-397C2105B8E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32-4E16-8A02-397C2105B8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Auteurs!$A$41:$A$43</c:f>
              <c:strCache>
                <c:ptCount val="3"/>
                <c:pt idx="0">
                  <c:v>Un seul auteur</c:v>
                </c:pt>
                <c:pt idx="1">
                  <c:v>Plusieurs auteurs</c:v>
                </c:pt>
                <c:pt idx="2">
                  <c:v>Ne sait pas/Refus</c:v>
                </c:pt>
              </c:strCache>
            </c:strRef>
          </c:cat>
          <c:val>
            <c:numRef>
              <c:f>Auteurs!$B$41:$B$43</c:f>
              <c:numCache>
                <c:formatCode>0</c:formatCode>
                <c:ptCount val="3"/>
                <c:pt idx="0">
                  <c:v>37.859015641945895</c:v>
                </c:pt>
                <c:pt idx="1">
                  <c:v>60.259003343060598</c:v>
                </c:pt>
                <c:pt idx="2">
                  <c:v>1.8819810149935066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32-4E16-8A02-397C2105B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39724639683199"/>
          <c:y val="0.31043712239439397"/>
          <c:w val="0.41378311921536126"/>
          <c:h val="0.290484662951775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25957332256544E-2"/>
          <c:y val="0.19007604049493812"/>
          <c:w val="0.32646544181977255"/>
          <c:h val="0.5820412448443945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08-401F-A83F-AB1C8C1679E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08-401F-A83F-AB1C8C1679E3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08-401F-A83F-AB1C8C1679E3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Auteurs!$A$46:$A$48</c:f>
              <c:strCache>
                <c:ptCount val="3"/>
                <c:pt idx="0">
                  <c:v>L'auteur (au moins un auteur) était mineur selon la victime</c:v>
                </c:pt>
                <c:pt idx="1">
                  <c:v>L'auteur (tous les auteurs) étai(en)t majeur(s) selon la victime</c:v>
                </c:pt>
                <c:pt idx="2">
                  <c:v>Ne sait pas/Refus</c:v>
                </c:pt>
              </c:strCache>
            </c:strRef>
          </c:cat>
          <c:val>
            <c:numRef>
              <c:f>Auteurs!$B$46:$B$48</c:f>
              <c:numCache>
                <c:formatCode>0</c:formatCode>
                <c:ptCount val="3"/>
                <c:pt idx="0">
                  <c:v>44.305515491004996</c:v>
                </c:pt>
                <c:pt idx="1">
                  <c:v>41.027515960598798</c:v>
                </c:pt>
                <c:pt idx="2">
                  <c:v>14.666968548396206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08-401F-A83F-AB1C8C167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324944676033142"/>
          <c:y val="0.21313370311469687"/>
          <c:w val="0.56593210162455176"/>
          <c:h val="0.70678458296161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85045973026951E-2"/>
          <c:y val="0.22491381876234545"/>
          <c:w val="0.32306013635088066"/>
          <c:h val="0.53506835083114612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B7-4D5B-8113-DC4F28DAC84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B7-4D5B-8113-DC4F28DAC84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B7-4D5B-8113-DC4F28DAC848}"/>
              </c:ext>
            </c:extLst>
          </c:dPt>
          <c:dLbls>
            <c:dLbl>
              <c:idx val="1"/>
              <c:layout>
                <c:manualLayout>
                  <c:x val="1.4395477488390875E-2"/>
                  <c:y val="2.2488517060367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B7-4D5B-8113-DC4F28DAC84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B7-4D5B-8113-DC4F28DAC8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Auteurs!$A$57:$A$59</c:f>
              <c:strCache>
                <c:ptCount val="3"/>
                <c:pt idx="0">
                  <c:v>L'auteur (tous les auteurs) étai(en)t de sexe masculin</c:v>
                </c:pt>
                <c:pt idx="1">
                  <c:v>L'auteur (au moins un des auteurs) étai(en)t de sexe feminin</c:v>
                </c:pt>
                <c:pt idx="2">
                  <c:v>Ne sait pas/Refus</c:v>
                </c:pt>
              </c:strCache>
            </c:strRef>
          </c:cat>
          <c:val>
            <c:numRef>
              <c:f>Auteurs!$B$57:$B$59</c:f>
              <c:numCache>
                <c:formatCode>0</c:formatCode>
                <c:ptCount val="3"/>
                <c:pt idx="0">
                  <c:v>85.421795860866098</c:v>
                </c:pt>
                <c:pt idx="1">
                  <c:v>12.329710193539739</c:v>
                </c:pt>
                <c:pt idx="2">
                  <c:v>2.2484939455941628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7-4D5B-8113-DC4F28DAC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79381889359527"/>
          <c:y val="0.25927930883639544"/>
          <c:w val="0.58486294242805459"/>
          <c:h val="0.59051782589676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29384155832187"/>
          <c:y val="0.14617279697879226"/>
          <c:w val="0.19174725896763442"/>
          <c:h val="0.589164566110844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BE-48DB-A8D8-46129A4DEA0E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BE-48DB-A8D8-46129A4DEA0E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BE-48DB-A8D8-46129A4DEA0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BE-48DB-A8D8-46129A4DEA0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BE-48DB-A8D8-46129A4DEA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Auteurs!$A$51:$A$53</c15:sqref>
                  </c15:fullRef>
                </c:ext>
              </c:extLst>
              <c:f>Auteurs!$A$51:$A$53</c:f>
              <c:strCache>
                <c:ptCount val="3"/>
                <c:pt idx="0">
                  <c:v>L'auteur (tous les auteurs) étai(en)t inconnu(s) de la victime</c:v>
                </c:pt>
                <c:pt idx="1">
                  <c:v>L'auteur (au moins un auteur) était connu de vue ou personnellement </c:v>
                </c:pt>
                <c:pt idx="2">
                  <c:v>Ne sait pas/Refus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Auteurs!$B$51:$B$54</c15:sqref>
                  </c15:fullRef>
                </c:ext>
              </c:extLst>
              <c:f>Auteurs!$B$51:$B$53</c:f>
              <c:numCache>
                <c:formatCode>0</c:formatCode>
                <c:ptCount val="3"/>
                <c:pt idx="0">
                  <c:v>83.483826965865006</c:v>
                </c:pt>
                <c:pt idx="1">
                  <c:v>14.634186428739099</c:v>
                </c:pt>
                <c:pt idx="2">
                  <c:v>1.8819866053958947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Auteurs!$B$54</c15:sqref>
                  <c15:spPr xmlns:c15="http://schemas.microsoft.com/office/drawing/2012/chart">
                    <a:solidFill>
                      <a:srgbClr val="F9D5BD"/>
                    </a:solidFill>
                    <a:ln w="9525" cap="flat" cmpd="sng" algn="ctr">
                      <a:noFill/>
                      <a:round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2FBE-48DB-A8D8-46129A4DE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75960900267757"/>
          <c:y val="0.29673126921473642"/>
          <c:w val="0.62654263671459909"/>
          <c:h val="0.2640212431310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Albany AMT" panose="020B0604020202020204" pitchFamily="34" charset="0"/>
          <a:cs typeface="Albany AMT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25957332256544E-2"/>
          <c:y val="0.19007604049493812"/>
          <c:w val="0.32646544181977255"/>
          <c:h val="0.5820412448443945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C-49F0-AAB9-41C02048991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6C-49F0-AAB9-41C020489916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6C-49F0-AAB9-41C0204899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Auteurs!$A$63:$A$65</c:f>
              <c:strCache>
                <c:ptCount val="3"/>
                <c:pt idx="0">
                  <c:v>Aucun auteur sous l'emprise de drogue ou d'alcool selon la victime</c:v>
                </c:pt>
                <c:pt idx="1">
                  <c:v>Au moins un auteur sous l'emprise de drogue ou d'alcool selon la victime</c:v>
                </c:pt>
                <c:pt idx="2">
                  <c:v>Ne sait pas / Refus</c:v>
                </c:pt>
              </c:strCache>
            </c:strRef>
          </c:cat>
          <c:val>
            <c:numRef>
              <c:f>Auteurs!$B$63:$B$65</c:f>
              <c:numCache>
                <c:formatCode>0</c:formatCode>
                <c:ptCount val="3"/>
                <c:pt idx="0">
                  <c:v>51.950692650857</c:v>
                </c:pt>
                <c:pt idx="1">
                  <c:v>19.866864566911502</c:v>
                </c:pt>
                <c:pt idx="2">
                  <c:v>28.182442782231497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6C-49F0-AAB9-41C020489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523521098324246"/>
          <c:y val="0.21957203625408891"/>
          <c:w val="0.55034625479507382"/>
          <c:h val="0.740145585250119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091064124598636"/>
          <c:y val="0.13588855853428661"/>
          <c:w val="0.27073983772333021"/>
          <c:h val="0.5840947694838640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'Prejudice&amp;Recours'!$A$46:$A$51</c:f>
              <c:strCache>
                <c:ptCount val="6"/>
                <c:pt idx="0">
                  <c:v>Bijoux</c:v>
                </c:pt>
                <c:pt idx="1">
                  <c:v>Sac, bagage, portefeuille porte-monnaie</c:v>
                </c:pt>
                <c:pt idx="2">
                  <c:v>Papiers d'identité, carte grise d'autres documents administratifs</c:v>
                </c:pt>
                <c:pt idx="3">
                  <c:v>Chèques, cartes bancaires</c:v>
                </c:pt>
                <c:pt idx="4">
                  <c:v>Argent liquide</c:v>
                </c:pt>
                <c:pt idx="5">
                  <c:v>Téléphone portable</c:v>
                </c:pt>
              </c:strCache>
            </c:strRef>
          </c:cat>
          <c:val>
            <c:numRef>
              <c:f>'Prejudice&amp;Recours'!$B$46:$B$51</c:f>
              <c:numCache>
                <c:formatCode>0%</c:formatCode>
                <c:ptCount val="6"/>
                <c:pt idx="0">
                  <c:v>0.12569772936096699</c:v>
                </c:pt>
                <c:pt idx="1">
                  <c:v>0.14196861491784299</c:v>
                </c:pt>
                <c:pt idx="2">
                  <c:v>0.155089673101936</c:v>
                </c:pt>
                <c:pt idx="3">
                  <c:v>0.15868562027974001</c:v>
                </c:pt>
                <c:pt idx="4">
                  <c:v>0.27786899344495902</c:v>
                </c:pt>
                <c:pt idx="5">
                  <c:v>0.43161094163705599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F-4AA9-8660-C6056C1F6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81569872"/>
        <c:axId val="281570432"/>
      </c:barChart>
      <c:catAx>
        <c:axId val="28156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1570432"/>
        <c:crosses val="autoZero"/>
        <c:auto val="1"/>
        <c:lblAlgn val="ctr"/>
        <c:lblOffset val="100"/>
        <c:noMultiLvlLbl val="0"/>
      </c:catAx>
      <c:valAx>
        <c:axId val="281570432"/>
        <c:scaling>
          <c:orientation val="minMax"/>
          <c:max val="0.60000000000000009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156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096493040410767"/>
          <c:y val="4.1255989790267039E-2"/>
          <c:w val="0.39748123321319528"/>
          <c:h val="0.48169471201886566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C1-43C0-B687-2206E047D9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C1-43C0-B687-2206E047D9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C1-43C0-B687-2206E047D95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C1-43C0-B687-2206E047D95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C1-43C0-B687-2206E047D95B}"/>
              </c:ext>
            </c:extLst>
          </c:dPt>
          <c:dLbls>
            <c:dLbl>
              <c:idx val="0"/>
              <c:layout>
                <c:manualLayout>
                  <c:x val="-2.0152582967945332E-3"/>
                  <c:y val="-1.798633038890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C1-43C0-B687-2206E047D95B}"/>
                </c:ext>
              </c:extLst>
            </c:dLbl>
            <c:dLbl>
              <c:idx val="2"/>
              <c:layout>
                <c:manualLayout>
                  <c:x val="-4.7963392331060661E-4"/>
                  <c:y val="-1.6803229545545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0C1-43C0-B687-2206E047D95B}"/>
                </c:ext>
              </c:extLst>
            </c:dLbl>
            <c:dLbl>
              <c:idx val="3"/>
              <c:layout>
                <c:manualLayout>
                  <c:x val="5.2608667818961653E-3"/>
                  <c:y val="9.1992848719996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0C1-43C0-B687-2206E047D9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'Prejudice&amp;Recours'!$A$54:$A$58</c:f>
              <c:strCache>
                <c:ptCount val="5"/>
                <c:pt idx="0">
                  <c:v>Non renseigné</c:v>
                </c:pt>
                <c:pt idx="1">
                  <c:v>&lt; 100 €</c:v>
                </c:pt>
                <c:pt idx="2">
                  <c:v>100 ≤ € &lt; 500</c:v>
                </c:pt>
                <c:pt idx="3">
                  <c:v>500 ≤ € &lt; 1 000</c:v>
                </c:pt>
                <c:pt idx="4">
                  <c:v>≥ 1 000 €</c:v>
                </c:pt>
              </c:strCache>
            </c:strRef>
          </c:cat>
          <c:val>
            <c:numRef>
              <c:f>'Prejudice&amp;Recours'!$B$54:$B$58</c:f>
              <c:numCache>
                <c:formatCode>0%</c:formatCode>
                <c:ptCount val="5"/>
                <c:pt idx="0">
                  <c:v>0.1396</c:v>
                </c:pt>
                <c:pt idx="1">
                  <c:v>0.2172</c:v>
                </c:pt>
                <c:pt idx="2">
                  <c:v>0.29509999999999997</c:v>
                </c:pt>
                <c:pt idx="3">
                  <c:v>0.25650000000000001</c:v>
                </c:pt>
                <c:pt idx="4">
                  <c:v>9.1600000000000015E-2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C1-43C0-B687-2206E047D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81572672"/>
        <c:axId val="281573232"/>
      </c:barChart>
      <c:catAx>
        <c:axId val="281572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1573232"/>
        <c:crosses val="autoZero"/>
        <c:auto val="1"/>
        <c:lblAlgn val="ctr"/>
        <c:lblOffset val="100"/>
        <c:noMultiLvlLbl val="0"/>
      </c:catAx>
      <c:valAx>
        <c:axId val="28157323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28157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773739820983918"/>
          <c:y val="0.25032650918635169"/>
          <c:w val="0.52226260179016082"/>
          <c:h val="0.6269648293963254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'Prejudice&amp;Recours'!$A$62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1"/>
              <c:layout>
                <c:manualLayout>
                  <c:x val="8.5470085470085479E-3"/>
                  <c:y val="9.3321668130249767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F-4272-A1B5-20938181FA5A}"/>
                </c:ext>
              </c:extLst>
            </c:dLbl>
            <c:dLbl>
              <c:idx val="2"/>
              <c:layout>
                <c:manualLayout>
                  <c:x val="1.282051282051274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AF-4272-A1B5-20938181FA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'Prejudice&amp;Recours'!$B$61:$E$61</c:f>
              <c:strCache>
                <c:ptCount val="4"/>
                <c:pt idx="0">
                  <c:v>Des fractures ou blessures visibles</c:v>
                </c:pt>
                <c:pt idx="1">
                  <c:v>Une ITT</c:v>
                </c:pt>
                <c:pt idx="2">
                  <c:v>Un arrêt de travail</c:v>
                </c:pt>
                <c:pt idx="3">
                  <c:v>Des perturbations dans la vie quotidienne</c:v>
                </c:pt>
              </c:strCache>
            </c:strRef>
          </c:cat>
          <c:val>
            <c:numRef>
              <c:f>'Prejudice&amp;Recours'!$B$62:$E$62</c:f>
              <c:numCache>
                <c:formatCode>0%</c:formatCode>
                <c:ptCount val="4"/>
                <c:pt idx="0">
                  <c:v>0.232572423663055</c:v>
                </c:pt>
                <c:pt idx="1">
                  <c:v>8.10788435309239E-2</c:v>
                </c:pt>
                <c:pt idx="2">
                  <c:v>5.5153031675220003E-2</c:v>
                </c:pt>
                <c:pt idx="3">
                  <c:v>0.38977772560068902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AF-4272-A1B5-20938181FA5A}"/>
            </c:ext>
          </c:extLst>
        </c:ser>
        <c:ser>
          <c:idx val="1"/>
          <c:order val="1"/>
          <c:tx>
            <c:strRef>
              <c:f>'Prejudice&amp;Recours'!$A$63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'Prejudice&amp;Recours'!$B$61:$E$61</c:f>
              <c:strCache>
                <c:ptCount val="4"/>
                <c:pt idx="0">
                  <c:v>Des fractures ou blessures visibles</c:v>
                </c:pt>
                <c:pt idx="1">
                  <c:v>Une ITT</c:v>
                </c:pt>
                <c:pt idx="2">
                  <c:v>Un arrêt de travail</c:v>
                </c:pt>
                <c:pt idx="3">
                  <c:v>Des perturbations dans la vie quotidienne</c:v>
                </c:pt>
              </c:strCache>
            </c:strRef>
          </c:cat>
          <c:val>
            <c:numRef>
              <c:f>'Prejudice&amp;Recours'!$B$63:$E$63</c:f>
              <c:numCache>
                <c:formatCode>0%</c:formatCode>
                <c:ptCount val="4"/>
                <c:pt idx="0">
                  <c:v>0.76742757633694503</c:v>
                </c:pt>
                <c:pt idx="1">
                  <c:v>0.94391093370900803</c:v>
                </c:pt>
                <c:pt idx="2">
                  <c:v>0.65523485280470495</c:v>
                </c:pt>
                <c:pt idx="3">
                  <c:v>0.60697849931238002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AF-4272-A1B5-20938181FA5A}"/>
            </c:ext>
          </c:extLst>
        </c:ser>
        <c:ser>
          <c:idx val="2"/>
          <c:order val="2"/>
          <c:tx>
            <c:strRef>
              <c:f>'Prejudice&amp;Recours'!$A$64</c:f>
              <c:strCache>
                <c:ptCount val="1"/>
                <c:pt idx="0">
                  <c:v>Sans objet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F-4272-A1B5-20938181FA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F-4272-A1B5-20938181FA5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F-4272-A1B5-20938181FA5A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'Prejudice&amp;Recours'!$B$61:$E$61</c:f>
              <c:strCache>
                <c:ptCount val="4"/>
                <c:pt idx="0">
                  <c:v>Des fractures ou blessures visibles</c:v>
                </c:pt>
                <c:pt idx="1">
                  <c:v>Une ITT</c:v>
                </c:pt>
                <c:pt idx="2">
                  <c:v>Un arrêt de travail</c:v>
                </c:pt>
                <c:pt idx="3">
                  <c:v>Des perturbations dans la vie quotidienne</c:v>
                </c:pt>
              </c:strCache>
            </c:strRef>
          </c:cat>
          <c:val>
            <c:numRef>
              <c:f>'Prejudice&amp;Recours'!$B$64:$E$64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0.28961236149778102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AF-4272-A1B5-20938181FA5A}"/>
            </c:ext>
          </c:extLst>
        </c:ser>
        <c:ser>
          <c:idx val="3"/>
          <c:order val="3"/>
          <c:tx>
            <c:strRef>
              <c:f>'Prejudice&amp;Recours'!$A$65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'Prejudice&amp;Recours'!$B$61:$E$61</c:f>
              <c:strCache>
                <c:ptCount val="4"/>
                <c:pt idx="0">
                  <c:v>Des fractures ou blessures visibles</c:v>
                </c:pt>
                <c:pt idx="1">
                  <c:v>Une ITT</c:v>
                </c:pt>
                <c:pt idx="2">
                  <c:v>Un arrêt de travail</c:v>
                </c:pt>
                <c:pt idx="3">
                  <c:v>Des perturbations dans la vie quotidienne</c:v>
                </c:pt>
              </c:strCache>
            </c:strRef>
          </c:cat>
          <c:val>
            <c:numRef>
              <c:f>'Prejudice&amp;Recours'!$B$65:$E$65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3.2437750869309667E-3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AF-4272-A1B5-20938181F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1577152"/>
        <c:axId val="281577712"/>
      </c:barChart>
      <c:catAx>
        <c:axId val="281577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1577712"/>
        <c:crosses val="autoZero"/>
        <c:auto val="1"/>
        <c:lblAlgn val="ctr"/>
        <c:lblOffset val="100"/>
        <c:noMultiLvlLbl val="0"/>
      </c:catAx>
      <c:valAx>
        <c:axId val="281577712"/>
        <c:scaling>
          <c:orientation val="minMax"/>
          <c:max val="1"/>
          <c:min val="0"/>
        </c:scaling>
        <c:delete val="1"/>
        <c:axPos val="t"/>
        <c:numFmt formatCode="0%" sourceLinked="1"/>
        <c:majorTickMark val="none"/>
        <c:minorTickMark val="none"/>
        <c:tickLblPos val="high"/>
        <c:crossAx val="281577152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1304956591964466"/>
          <c:y val="0.14222222222222222"/>
          <c:w val="0.86950434080355343"/>
          <c:h val="9.4515718868474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80271370672317E-2"/>
          <c:y val="4.2615000289423111E-2"/>
          <c:w val="0.28052109765349098"/>
          <c:h val="0.4444042301952036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C6-435A-8700-DC2AF4DB4CFE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C6-435A-8700-DC2AF4DB4CFE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C6-435A-8700-DC2AF4DB4CF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C6-435A-8700-DC2AF4DB4CF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lbany AMT" panose="020B0604020202020204" pitchFamily="34" charset="0"/>
                      <a:ea typeface="+mn-ea"/>
                      <a:cs typeface="Albany AMT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EC6-435A-8700-DC2AF4DB4C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C6-435A-8700-DC2AF4DB4C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'Prejudice&amp;Recours'!$A$68:$A$71</c:f>
              <c:strCache>
                <c:ptCount val="4"/>
                <c:pt idx="0">
                  <c:v>Plutôt voire très importants</c:v>
                </c:pt>
                <c:pt idx="1">
                  <c:v>Peu importants</c:v>
                </c:pt>
                <c:pt idx="2">
                  <c:v>Pas importants</c:v>
                </c:pt>
                <c:pt idx="3">
                  <c:v>Ne sait pas/Refus</c:v>
                </c:pt>
              </c:strCache>
            </c:strRef>
          </c:cat>
          <c:val>
            <c:numRef>
              <c:f>'Prejudice&amp;Recours'!$B$68:$B$71</c:f>
              <c:numCache>
                <c:formatCode>0</c:formatCode>
                <c:ptCount val="4"/>
                <c:pt idx="0">
                  <c:v>33.813565670457002</c:v>
                </c:pt>
                <c:pt idx="1">
                  <c:v>29.380007602947302</c:v>
                </c:pt>
                <c:pt idx="2">
                  <c:v>36.646697749304003</c:v>
                </c:pt>
                <c:pt idx="3">
                  <c:v>0.15972897729169944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C6-435A-8700-DC2AF4DB4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44023371636849279"/>
          <c:y val="0.16352576376490674"/>
          <c:w val="0.55520399172718249"/>
          <c:h val="0.270883054343116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16708098112933E-3"/>
          <c:y val="9.3522206782975653E-2"/>
          <c:w val="0.45472477682124884"/>
          <c:h val="0.587750911667015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'Prejudice&amp;Recours'!$A$74</c:f>
              <c:strCache>
                <c:ptCount val="1"/>
                <c:pt idx="0">
                  <c:v>Dépôt de plainte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3B-44AE-8DCD-A9BBEA5C14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'Prejudice&amp;Recours'!$B$73:$D$73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'Prejudice&amp;Recours'!$B$74:$D$74</c:f>
              <c:numCache>
                <c:formatCode>0%</c:formatCode>
                <c:ptCount val="3"/>
                <c:pt idx="0">
                  <c:v>0.63217199025473303</c:v>
                </c:pt>
                <c:pt idx="1">
                  <c:v>0.109074078639065</c:v>
                </c:pt>
                <c:pt idx="2">
                  <c:v>0.40084470980221198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B-44AE-8DCD-A9BBEA5C149B}"/>
            </c:ext>
          </c:extLst>
        </c:ser>
        <c:ser>
          <c:idx val="1"/>
          <c:order val="1"/>
          <c:tx>
            <c:strRef>
              <c:f>'Prejudice&amp;Recours'!$A$75</c:f>
              <c:strCache>
                <c:ptCount val="1"/>
                <c:pt idx="0">
                  <c:v>Dépôt d'une main courante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'Prejudice&amp;Recours'!$B$73:$D$73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'Prejudice&amp;Recours'!$B$75:$D$75</c:f>
              <c:numCache>
                <c:formatCode>0%</c:formatCode>
                <c:ptCount val="3"/>
                <c:pt idx="0">
                  <c:v>4.2507694423252002E-2</c:v>
                </c:pt>
                <c:pt idx="1">
                  <c:v>2.2725889630735099E-2</c:v>
                </c:pt>
                <c:pt idx="2">
                  <c:v>3.3759674191348302E-2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B-44AE-8DCD-A9BBEA5C149B}"/>
            </c:ext>
          </c:extLst>
        </c:ser>
        <c:ser>
          <c:idx val="2"/>
          <c:order val="2"/>
          <c:tx>
            <c:strRef>
              <c:f>'Prejudice&amp;Recours'!$A$76</c:f>
              <c:strCache>
                <c:ptCount val="1"/>
                <c:pt idx="0">
                  <c:v>Abandon de la démarche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'Prejudice&amp;Recours'!$B$73:$D$73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'Prejudice&amp;Recours'!$B$76:$D$76</c:f>
              <c:numCache>
                <c:formatCode>0%</c:formatCode>
                <c:ptCount val="3"/>
                <c:pt idx="0">
                  <c:v>3.6877685831797499E-2</c:v>
                </c:pt>
                <c:pt idx="1">
                  <c:v>2.81669868130048E-2</c:v>
                </c:pt>
                <c:pt idx="2">
                  <c:v>3.30255928621742E-2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B-44AE-8DCD-A9BBEA5C149B}"/>
            </c:ext>
          </c:extLst>
        </c:ser>
        <c:ser>
          <c:idx val="3"/>
          <c:order val="3"/>
          <c:tx>
            <c:strRef>
              <c:f>'Prejudice&amp;Recours'!$A$77</c:f>
              <c:strCache>
                <c:ptCount val="1"/>
                <c:pt idx="0">
                  <c:v>Pas de déplacement au commissariat ou à la gendarmerie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'Prejudice&amp;Recours'!$B$73:$D$73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'Prejudice&amp;Recours'!$B$77:$D$77</c:f>
              <c:numCache>
                <c:formatCode>0%</c:formatCode>
                <c:ptCount val="3"/>
                <c:pt idx="0">
                  <c:v>0.285344734617067</c:v>
                </c:pt>
                <c:pt idx="1">
                  <c:v>0.84003314604930601</c:v>
                </c:pt>
                <c:pt idx="2">
                  <c:v>0.53064216952336196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3B-44AE-8DCD-A9BBEA5C149B}"/>
            </c:ext>
          </c:extLst>
        </c:ser>
        <c:ser>
          <c:idx val="4"/>
          <c:order val="4"/>
          <c:tx>
            <c:strRef>
              <c:f>'Prejudice&amp;Recours'!$A$78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'Prejudice&amp;Recours'!$B$73:$D$73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'Prejudice&amp;Recours'!$B$78:$D$78</c:f>
              <c:numCache>
                <c:formatCode>0%</c:formatCode>
                <c:ptCount val="3"/>
                <c:pt idx="0">
                  <c:v>3.9975580704947999E-2</c:v>
                </c:pt>
                <c:pt idx="1">
                  <c:v>2.8166885680893872E-2</c:v>
                </c:pt>
                <c:pt idx="2">
                  <c:v>3.4753446483077766E-2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3B-44AE-8DCD-A9BBEA5C1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2383824"/>
        <c:axId val="282384384"/>
      </c:barChart>
      <c:catAx>
        <c:axId val="28238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384384"/>
        <c:crosses val="autoZero"/>
        <c:auto val="1"/>
        <c:lblAlgn val="ctr"/>
        <c:lblOffset val="100"/>
        <c:noMultiLvlLbl val="0"/>
      </c:catAx>
      <c:valAx>
        <c:axId val="282384384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282383824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47499246886518659"/>
          <c:y val="6.8372188770521342E-2"/>
          <c:w val="0.52296873127079591"/>
          <c:h val="0.43230611402001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200299784413015"/>
          <c:y val="0.2108775533493096"/>
          <c:w val="0.52064985166700495"/>
          <c:h val="0.6736124055921580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Contexte!$A$44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rgbClr val="FE9A8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Contexte!$B$43:$E$43</c:f>
              <c:strCache>
                <c:ptCount val="4"/>
                <c:pt idx="0">
                  <c:v>Des violences physiques</c:v>
                </c:pt>
                <c:pt idx="1">
                  <c:v>La présence d'une arme</c:v>
                </c:pt>
                <c:pt idx="2">
                  <c:v>Un vol à l'arraché</c:v>
                </c:pt>
                <c:pt idx="3">
                  <c:v>Des menaces</c:v>
                </c:pt>
              </c:strCache>
            </c:strRef>
          </c:cat>
          <c:val>
            <c:numRef>
              <c:f>Contexte!$B$44:$E$44</c:f>
              <c:numCache>
                <c:formatCode>0%</c:formatCode>
                <c:ptCount val="4"/>
                <c:pt idx="0">
                  <c:v>0.61912867988237796</c:v>
                </c:pt>
                <c:pt idx="1">
                  <c:v>0.20907618600386901</c:v>
                </c:pt>
                <c:pt idx="2">
                  <c:v>0.47810915819720701</c:v>
                </c:pt>
                <c:pt idx="3">
                  <c:v>0.48368318071534799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2-4F27-A595-05367B399854}"/>
            </c:ext>
          </c:extLst>
        </c:ser>
        <c:ser>
          <c:idx val="1"/>
          <c:order val="1"/>
          <c:tx>
            <c:strRef>
              <c:f>Contexte!$A$45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Contexte!$B$43:$E$43</c:f>
              <c:strCache>
                <c:ptCount val="4"/>
                <c:pt idx="0">
                  <c:v>Des violences physiques</c:v>
                </c:pt>
                <c:pt idx="1">
                  <c:v>La présence d'une arme</c:v>
                </c:pt>
                <c:pt idx="2">
                  <c:v>Un vol à l'arraché</c:v>
                </c:pt>
                <c:pt idx="3">
                  <c:v>Des menaces</c:v>
                </c:pt>
              </c:strCache>
            </c:strRef>
          </c:cat>
          <c:val>
            <c:numRef>
              <c:f>Contexte!$B$45:$E$45</c:f>
              <c:numCache>
                <c:formatCode>0%</c:formatCode>
                <c:ptCount val="4"/>
                <c:pt idx="0">
                  <c:v>0.38087154373371801</c:v>
                </c:pt>
                <c:pt idx="1">
                  <c:v>0.78781907221681802</c:v>
                </c:pt>
                <c:pt idx="2">
                  <c:v>0.51860737485884201</c:v>
                </c:pt>
                <c:pt idx="3">
                  <c:v>0.51442497120942798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02-4F27-A595-05367B399854}"/>
            </c:ext>
          </c:extLst>
        </c:ser>
        <c:ser>
          <c:idx val="2"/>
          <c:order val="2"/>
          <c:tx>
            <c:strRef>
              <c:f>Contexte!$A$46</c:f>
              <c:strCache>
                <c:ptCount val="1"/>
                <c:pt idx="0">
                  <c:v>Ne sait pas/Refus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Contexte!$B$43:$E$43</c:f>
              <c:strCache>
                <c:ptCount val="4"/>
                <c:pt idx="0">
                  <c:v>Des violences physiques</c:v>
                </c:pt>
                <c:pt idx="1">
                  <c:v>La présence d'une arme</c:v>
                </c:pt>
                <c:pt idx="2">
                  <c:v>Un vol à l'arraché</c:v>
                </c:pt>
                <c:pt idx="3">
                  <c:v>Des menaces</c:v>
                </c:pt>
              </c:strCache>
            </c:strRef>
          </c:cat>
          <c:val>
            <c:numRef>
              <c:f>Contexte!$B$46:$E$46</c:f>
              <c:numCache>
                <c:formatCode>0%</c:formatCode>
                <c:ptCount val="4"/>
                <c:pt idx="0">
                  <c:v>-2.2361609597343346E-7</c:v>
                </c:pt>
                <c:pt idx="1">
                  <c:v>0</c:v>
                </c:pt>
                <c:pt idx="2">
                  <c:v>3.2834669439509856E-3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02-4F27-A595-05367B399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0045760"/>
        <c:axId val="280046320"/>
      </c:barChart>
      <c:catAx>
        <c:axId val="280045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0046320"/>
        <c:crosses val="autoZero"/>
        <c:auto val="1"/>
        <c:lblAlgn val="ctr"/>
        <c:lblOffset val="100"/>
        <c:noMultiLvlLbl val="0"/>
      </c:catAx>
      <c:valAx>
        <c:axId val="280046320"/>
        <c:scaling>
          <c:orientation val="minMax"/>
          <c:max val="1"/>
          <c:min val="0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0045760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2003150300373449"/>
          <c:y val="0.12292249183137824"/>
          <c:w val="0.35533461719969756"/>
          <c:h val="9.07127188811543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689270184510523"/>
          <c:y val="0.12135073122270086"/>
          <c:w val="0.53772280330630318"/>
          <c:h val="0.8220908934626691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99-4EC5-AA4E-D20121B3542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99-4EC5-AA4E-D20121B3542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99-4EC5-AA4E-D20121B354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Profil!$B$47:$B$54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Profil!$C$47:$C$54</c:f>
              <c:numCache>
                <c:formatCode>0.0%</c:formatCode>
                <c:ptCount val="8"/>
                <c:pt idx="0">
                  <c:v>1.02246445500036E-2</c:v>
                </c:pt>
                <c:pt idx="1">
                  <c:v>2.9429274576797501E-3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4.2264982189684202E-3</c:v>
                </c:pt>
                <c:pt idx="6">
                  <c:v>4.26570965540522E-3</c:v>
                </c:pt>
                <c:pt idx="7">
                  <c:v>6.3119340022133397E-3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99-4EC5-AA4E-D20121B35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82387184"/>
        <c:axId val="282387744"/>
      </c:barChart>
      <c:catAx>
        <c:axId val="282387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387744"/>
        <c:crosses val="autoZero"/>
        <c:auto val="1"/>
        <c:lblAlgn val="ctr"/>
        <c:lblOffset val="100"/>
        <c:noMultiLvlLbl val="0"/>
      </c:catAx>
      <c:valAx>
        <c:axId val="282387744"/>
        <c:scaling>
          <c:orientation val="minMax"/>
          <c:max val="2.0000000000000004E-2"/>
          <c:min val="0"/>
        </c:scaling>
        <c:delete val="1"/>
        <c:axPos val="t"/>
        <c:numFmt formatCode="0.0%" sourceLinked="1"/>
        <c:majorTickMark val="none"/>
        <c:minorTickMark val="none"/>
        <c:tickLblPos val="high"/>
        <c:crossAx val="282387184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6780035062292233"/>
          <c:y val="0.18593631695883689"/>
          <c:w val="0.33870393312834307"/>
          <c:h val="0.6288534818388313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>
                <c:manualLayout>
                  <c:x val="1.1578247361023248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31-4331-8130-4D800723A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Profil!$B$55:$B$59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Profil!$C$55:$C$59</c:f>
              <c:numCache>
                <c:formatCode>0.0%</c:formatCode>
                <c:ptCount val="5"/>
                <c:pt idx="0">
                  <c:v>1.9300203361805801E-3</c:v>
                </c:pt>
                <c:pt idx="1">
                  <c:v>3.00140797832989E-3</c:v>
                </c:pt>
                <c:pt idx="2">
                  <c:v>2.8143529731262601E-3</c:v>
                </c:pt>
                <c:pt idx="3">
                  <c:v>6.4006129062123898E-3</c:v>
                </c:pt>
                <c:pt idx="4">
                  <c:v>1.02778663292211E-2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1-4331-8130-4D800723A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82389984"/>
        <c:axId val="282390544"/>
      </c:barChart>
      <c:catAx>
        <c:axId val="282389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390544"/>
        <c:crosses val="autoZero"/>
        <c:auto val="1"/>
        <c:lblAlgn val="ctr"/>
        <c:lblOffset val="100"/>
        <c:noMultiLvlLbl val="0"/>
      </c:catAx>
      <c:valAx>
        <c:axId val="282390544"/>
        <c:scaling>
          <c:orientation val="minMax"/>
          <c:max val="2.0000000000000004E-2"/>
          <c:min val="0"/>
        </c:scaling>
        <c:delete val="0"/>
        <c:axPos val="t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389984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419878662708143"/>
          <c:y val="0.16135701503506089"/>
          <c:w val="0.45066460135106062"/>
          <c:h val="0.6234019089531823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Profil!$B$67:$B$71</c:f>
              <c:strCache>
                <c:ptCount val="5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Étudiants, élèves</c:v>
                </c:pt>
                <c:pt idx="4">
                  <c:v>Autres inactifs </c:v>
                </c:pt>
              </c:strCache>
            </c:strRef>
          </c:cat>
          <c:val>
            <c:numRef>
              <c:f>Profil!$C$67:$C$71</c:f>
              <c:numCache>
                <c:formatCode>0.0%</c:formatCode>
                <c:ptCount val="5"/>
                <c:pt idx="0">
                  <c:v>4.5691748654672001E-3</c:v>
                </c:pt>
                <c:pt idx="1">
                  <c:v>6.32990299007841E-3</c:v>
                </c:pt>
                <c:pt idx="2">
                  <c:v>2.1485972140474802E-3</c:v>
                </c:pt>
                <c:pt idx="3">
                  <c:v>2.1686557446530901E-2</c:v>
                </c:pt>
                <c:pt idx="4">
                  <c:v>4.2280588987735701E-3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E-4A8F-8737-789D1BEA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282392784"/>
        <c:axId val="282393344"/>
      </c:barChart>
      <c:catAx>
        <c:axId val="282392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393344"/>
        <c:crosses val="autoZero"/>
        <c:auto val="1"/>
        <c:lblAlgn val="ctr"/>
        <c:lblOffset val="100"/>
        <c:noMultiLvlLbl val="0"/>
      </c:catAx>
      <c:valAx>
        <c:axId val="282393344"/>
        <c:scaling>
          <c:orientation val="minMax"/>
          <c:max val="2.5000000000000005E-2"/>
          <c:min val="0"/>
        </c:scaling>
        <c:delete val="0"/>
        <c:axPos val="t"/>
        <c:numFmt formatCode="0.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392784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29718595302169"/>
          <c:y val="0.34615673040869893"/>
          <c:w val="0.41318415894215754"/>
          <c:h val="0.4395508894721493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Profil!$B$60:$B$61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Profil!$C$60:$C$61</c:f>
              <c:numCache>
                <c:formatCode>0.0%</c:formatCode>
                <c:ptCount val="2"/>
                <c:pt idx="0">
                  <c:v>5.4293313315625404E-3</c:v>
                </c:pt>
                <c:pt idx="1">
                  <c:v>4.5029107408193596E-3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8-4518-B1FC-F2AAD82E6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82395584"/>
        <c:axId val="282396144"/>
      </c:barChart>
      <c:catAx>
        <c:axId val="282395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396144"/>
        <c:crosses val="autoZero"/>
        <c:auto val="1"/>
        <c:lblAlgn val="ctr"/>
        <c:lblOffset val="100"/>
        <c:noMultiLvlLbl val="0"/>
      </c:catAx>
      <c:valAx>
        <c:axId val="282396144"/>
        <c:scaling>
          <c:orientation val="minMax"/>
          <c:max val="2.0000000000000004E-2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395584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92658971808374"/>
          <c:y val="0.19872555994222724"/>
          <c:w val="0.45425530889559274"/>
          <c:h val="0.6843769528808898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Profil!$B$62:$B$66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Profil!$C$62:$C$66</c:f>
              <c:numCache>
                <c:formatCode>0.0%</c:formatCode>
                <c:ptCount val="5"/>
                <c:pt idx="0">
                  <c:v>1.25450587057274E-2</c:v>
                </c:pt>
                <c:pt idx="1">
                  <c:v>4.0910750071539298E-3</c:v>
                </c:pt>
                <c:pt idx="2">
                  <c:v>3.2699494475940398E-3</c:v>
                </c:pt>
                <c:pt idx="3">
                  <c:v>2.1489481639841799E-3</c:v>
                </c:pt>
                <c:pt idx="4">
                  <c:v>2.1531206399404701E-3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8-4DB5-ADC6-C91C2607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82961760"/>
        <c:axId val="282962320"/>
      </c:barChart>
      <c:catAx>
        <c:axId val="282961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962320"/>
        <c:crosses val="autoZero"/>
        <c:auto val="1"/>
        <c:lblAlgn val="ctr"/>
        <c:lblOffset val="100"/>
        <c:noMultiLvlLbl val="0"/>
      </c:catAx>
      <c:valAx>
        <c:axId val="282962320"/>
        <c:scaling>
          <c:orientation val="minMax"/>
          <c:max val="2.0000000000000004E-2"/>
          <c:min val="0"/>
        </c:scaling>
        <c:delete val="0"/>
        <c:axPos val="t"/>
        <c:numFmt formatCode="0.0%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96176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187944386208687"/>
          <c:y val="0.21876908243612406"/>
          <c:w val="0.41318415894215754"/>
          <c:h val="0.6028167907582979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Profil!$B$72:$B$75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Profil!$C$72:$C$75</c:f>
              <c:numCache>
                <c:formatCode>0.0%</c:formatCode>
                <c:ptCount val="4"/>
                <c:pt idx="0">
                  <c:v>6.18028645100464E-3</c:v>
                </c:pt>
                <c:pt idx="1">
                  <c:v>3.9344901810049598E-3</c:v>
                </c:pt>
                <c:pt idx="2">
                  <c:v>4.0731499782120199E-3</c:v>
                </c:pt>
                <c:pt idx="3">
                  <c:v>4.4199419674608104E-3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1-487B-ABFA-3412867A3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82964560"/>
        <c:axId val="282965120"/>
      </c:barChart>
      <c:catAx>
        <c:axId val="282964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965120"/>
        <c:crosses val="autoZero"/>
        <c:auto val="1"/>
        <c:lblAlgn val="ctr"/>
        <c:lblOffset val="100"/>
        <c:noMultiLvlLbl val="0"/>
      </c:catAx>
      <c:valAx>
        <c:axId val="282965120"/>
        <c:scaling>
          <c:orientation val="minMax"/>
          <c:max val="2.0000000000000004E-2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96456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48601656992422"/>
          <c:y val="0.32900284158695037"/>
          <c:w val="0.44695705585511331"/>
          <c:h val="0.5254792737684648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Profil!$B$78:$B$80</c:f>
              <c:strCache>
                <c:ptCount val="3"/>
                <c:pt idx="0">
                  <c:v>Immigrés</c:v>
                </c:pt>
                <c:pt idx="1">
                  <c:v>Descendants d'immigré(s)</c:v>
                </c:pt>
                <c:pt idx="2">
                  <c:v>Ni immigrés, ni descendants</c:v>
                </c:pt>
              </c:strCache>
            </c:strRef>
          </c:cat>
          <c:val>
            <c:numRef>
              <c:f>Profil!$C$78:$C$80</c:f>
              <c:numCache>
                <c:formatCode>0.0%</c:formatCode>
                <c:ptCount val="3"/>
                <c:pt idx="0">
                  <c:v>4.5999999999999999E-3</c:v>
                </c:pt>
                <c:pt idx="1">
                  <c:v>1.0028087855590199E-2</c:v>
                </c:pt>
                <c:pt idx="2">
                  <c:v>4.4000000000000003E-3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8-4C14-B40D-ABF4467DB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82967360"/>
        <c:axId val="282967920"/>
      </c:barChart>
      <c:catAx>
        <c:axId val="2829673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967920"/>
        <c:crosses val="autoZero"/>
        <c:auto val="1"/>
        <c:lblAlgn val="ctr"/>
        <c:lblOffset val="100"/>
        <c:noMultiLvlLbl val="0"/>
      </c:catAx>
      <c:valAx>
        <c:axId val="282967920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96736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31712017010532"/>
          <c:y val="0.29594497309570172"/>
          <c:w val="0.50059690099165155"/>
          <c:h val="0.5329866078433181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Profil!$B$76:$B$77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Profil!$C$76:$C$77</c:f>
              <c:numCache>
                <c:formatCode>0.0%</c:formatCode>
                <c:ptCount val="2"/>
                <c:pt idx="0">
                  <c:v>6.1999999999999998E-3</c:v>
                </c:pt>
                <c:pt idx="1">
                  <c:v>3.8999999999999998E-3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4-4823-AAAE-801EDA370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282970160"/>
        <c:axId val="282970720"/>
      </c:barChart>
      <c:catAx>
        <c:axId val="282970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970720"/>
        <c:crosses val="autoZero"/>
        <c:auto val="1"/>
        <c:lblAlgn val="ctr"/>
        <c:lblOffset val="100"/>
        <c:noMultiLvlLbl val="0"/>
      </c:catAx>
      <c:valAx>
        <c:axId val="282970720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97016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473152720316742E-2"/>
          <c:y val="0.21262147464285178"/>
          <c:w val="0.2881602087874609"/>
          <c:h val="0.500042457906202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C8-4846-BBD3-FC9A186926C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C8-4846-BBD3-FC9A186926C8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C8-4846-BBD3-FC9A186926C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BC8-4846-BBD3-FC9A186926C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BC8-4846-BBD3-FC9A186926C8}"/>
              </c:ext>
            </c:extLst>
          </c:dPt>
          <c:dLbls>
            <c:dLbl>
              <c:idx val="1"/>
              <c:layout>
                <c:manualLayout>
                  <c:x val="-2.543585683074532E-3"/>
                  <c:y val="-2.8061150256105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C8-4846-BBD3-FC9A186926C8}"/>
                </c:ext>
              </c:extLst>
            </c:dLbl>
            <c:dLbl>
              <c:idx val="2"/>
              <c:layout>
                <c:manualLayout>
                  <c:x val="3.3092860599129022E-3"/>
                  <c:y val="-1.0530634183136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C8-4846-BBD3-FC9A186926C8}"/>
                </c:ext>
              </c:extLst>
            </c:dLbl>
            <c:dLbl>
              <c:idx val="3"/>
              <c:layout>
                <c:manualLayout>
                  <c:x val="3.2542999164210619E-3"/>
                  <c:y val="1.6401337212520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BC8-4846-BBD3-FC9A186926C8}"/>
                </c:ext>
              </c:extLst>
            </c:dLbl>
            <c:dLbl>
              <c:idx val="4"/>
              <c:layout>
                <c:manualLayout>
                  <c:x val="1.3068666695992628E-2"/>
                  <c:y val="8.93472045263011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BC8-4846-BBD3-FC9A18692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Contexte!$A$49:$A$53</c:f>
              <c:strCache>
                <c:ptCount val="5"/>
                <c:pt idx="0">
                  <c:v>Violences physiques (coups, bousculades, gifles, étranglement,…)</c:v>
                </c:pt>
                <c:pt idx="1">
                  <c:v>Présence d'une arme (sans violences physiques)</c:v>
                </c:pt>
                <c:pt idx="2">
                  <c:v>Vol à l'arraché (sans violences physiques, sans arme)</c:v>
                </c:pt>
                <c:pt idx="3">
                  <c:v>Menaces (sans violences physiques, sans arme, sans vol à l'arraché)</c:v>
                </c:pt>
                <c:pt idx="4">
                  <c:v>Autres situations</c:v>
                </c:pt>
              </c:strCache>
            </c:strRef>
          </c:cat>
          <c:val>
            <c:numRef>
              <c:f>Contexte!$B$49:$B$53</c:f>
              <c:numCache>
                <c:formatCode>0</c:formatCode>
                <c:ptCount val="5"/>
                <c:pt idx="0">
                  <c:v>62</c:v>
                </c:pt>
                <c:pt idx="1">
                  <c:v>8.9</c:v>
                </c:pt>
                <c:pt idx="2">
                  <c:v>15.79</c:v>
                </c:pt>
                <c:pt idx="3">
                  <c:v>5.85</c:v>
                </c:pt>
                <c:pt idx="4">
                  <c:v>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C8-4846-BBD3-FC9A18692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46424069872622"/>
          <c:y val="3.1168921564362465E-2"/>
          <c:w val="0.62263920399780537"/>
          <c:h val="0.912878435037602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416838671865053"/>
          <c:y val="7.1541462722565091E-2"/>
          <c:w val="0.3080251255000892"/>
          <c:h val="0.8963804405965841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D4-4B92-B948-EB7672987F3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D4-4B92-B948-EB7672987F3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D4-4B92-B948-EB7672987F3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D4-4B92-B948-EB7672987F3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D4-4B92-B948-EB7672987F3E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0D4-4B92-B948-EB7672987F3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0D4-4B92-B948-EB7672987F3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Non posé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0D4-4B92-B948-EB7672987F3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0D4-4B92-B948-EB7672987F3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0D4-4B92-B948-EB7672987F3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Contexte!$A$60:$A$67</c:f>
              <c:strCache>
                <c:ptCount val="8"/>
                <c:pt idx="0">
                  <c:v>Dans la rue</c:v>
                </c:pt>
                <c:pt idx="1">
                  <c:v>Dans un transport en commun</c:v>
                </c:pt>
                <c:pt idx="2">
                  <c:v>Dans un établissement commercial</c:v>
                </c:pt>
                <c:pt idx="3">
                  <c:v>Sur le lieu de travail ou d'études </c:v>
                </c:pt>
                <c:pt idx="4">
                  <c:v>Au domicile de la victime</c:v>
                </c:pt>
                <c:pt idx="5">
                  <c:v>Dans l'immeuble de la victime</c:v>
                </c:pt>
                <c:pt idx="6">
                  <c:v>Au domicile de quelqu'un d'autre</c:v>
                </c:pt>
                <c:pt idx="7">
                  <c:v>Dans un autre lieu</c:v>
                </c:pt>
              </c:strCache>
            </c:strRef>
          </c:cat>
          <c:val>
            <c:numRef>
              <c:f>Contexte!$B$60:$B$67</c:f>
              <c:numCache>
                <c:formatCode>0%</c:formatCode>
                <c:ptCount val="8"/>
                <c:pt idx="0">
                  <c:v>0.60881774170104797</c:v>
                </c:pt>
                <c:pt idx="1">
                  <c:v>0.13649683024184101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8.6944230145685905E-2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D4-4B92-B948-EB767298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1016816"/>
        <c:axId val="281017376"/>
      </c:barChart>
      <c:catAx>
        <c:axId val="281016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1017376"/>
        <c:crosses val="autoZero"/>
        <c:auto val="1"/>
        <c:lblAlgn val="ctr"/>
        <c:lblOffset val="100"/>
        <c:noMultiLvlLbl val="0"/>
      </c:catAx>
      <c:valAx>
        <c:axId val="281017376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28101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56201123323753"/>
          <c:y val="8.2996898115008363E-2"/>
          <c:w val="0.30487149857121104"/>
          <c:h val="0.6767223415254911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51-4D00-972D-EC58E73DE7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51-4D00-972D-EC58E73DE7FB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Contexte!$A$70:$A$71</c:f>
              <c:strCache>
                <c:ptCount val="2"/>
                <c:pt idx="0">
                  <c:v>En journée</c:v>
                </c:pt>
                <c:pt idx="1">
                  <c:v>De nuit</c:v>
                </c:pt>
              </c:strCache>
            </c:strRef>
          </c:cat>
          <c:val>
            <c:numRef>
              <c:f>Contexte!$B$70:$B$71</c:f>
              <c:numCache>
                <c:formatCode>0</c:formatCode>
                <c:ptCount val="2"/>
                <c:pt idx="0">
                  <c:v>64.684198168584189</c:v>
                </c:pt>
                <c:pt idx="1">
                  <c:v>35.315824193025399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51-4D00-972D-EC58E73DE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973484543101049"/>
          <c:y val="0.31502982581722738"/>
          <c:w val="0.30949987906801757"/>
          <c:h val="0.20433155532977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89645245957155E-2"/>
          <c:y val="0.20745406824146981"/>
          <c:w val="0.29191126915587162"/>
          <c:h val="0.5517834965751232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1E-485A-9A16-9314A3E9F22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1E-485A-9A16-9314A3E9F22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1E-485A-9A16-9314A3E9F22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1E-485A-9A16-9314A3E9F2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Contexte!$A$73:$A$75</c:f>
              <c:strCache>
                <c:ptCount val="3"/>
                <c:pt idx="0">
                  <c:v>Un jour de semaine</c:v>
                </c:pt>
                <c:pt idx="1">
                  <c:v>Samedi, dimanche ou jour férié</c:v>
                </c:pt>
                <c:pt idx="2">
                  <c:v>Ne sait pas/Refus</c:v>
                </c:pt>
              </c:strCache>
            </c:strRef>
          </c:cat>
          <c:val>
            <c:numRef>
              <c:f>Contexte!$B$73:$B$75</c:f>
              <c:numCache>
                <c:formatCode>0</c:formatCode>
                <c:ptCount val="3"/>
                <c:pt idx="0">
                  <c:v>72.953185970326089</c:v>
                </c:pt>
                <c:pt idx="1">
                  <c:v>24.3734053377162</c:v>
                </c:pt>
                <c:pt idx="2">
                  <c:v>2.6734086919577109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1E-485A-9A16-9314A3E9F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321005842011686"/>
          <c:y val="0.33091916540735439"/>
          <c:w val="0.60169536872407081"/>
          <c:h val="0.260999077817975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0557394630146"/>
          <c:y val="0.16322640591346813"/>
          <c:w val="0.31273904169926847"/>
          <c:h val="0.5749160418791029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49-4563-B0E1-C212FA55C10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49-4563-B0E1-C212FA55C10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49-4563-B0E1-C212FA55C10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49-4563-B0E1-C212FA55C1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Contexte!$A$56:$A$58</c:f>
              <c:strCache>
                <c:ptCount val="3"/>
                <c:pt idx="0">
                  <c:v>Dans le quartier ou le village</c:v>
                </c:pt>
                <c:pt idx="1">
                  <c:v>Hors du quartier ou du village</c:v>
                </c:pt>
                <c:pt idx="2">
                  <c:v>Ne sait pas/Refus</c:v>
                </c:pt>
              </c:strCache>
            </c:strRef>
          </c:cat>
          <c:val>
            <c:numRef>
              <c:f>Contexte!$B$56:$B$58</c:f>
              <c:numCache>
                <c:formatCode>0</c:formatCode>
                <c:ptCount val="3"/>
                <c:pt idx="0">
                  <c:v>37.541529038354497</c:v>
                </c:pt>
                <c:pt idx="1">
                  <c:v>62.458470961645595</c:v>
                </c:pt>
                <c:pt idx="2">
                  <c:v>1.5330122693502091E-5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49-4563-B0E1-C212FA55C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4322845136544448"/>
          <c:y val="0.20093997890202522"/>
          <c:w val="0.3568683964303106"/>
          <c:h val="0.48967858907607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68505400125664"/>
          <c:y val="0.20826550014581507"/>
          <c:w val="0.45776931931580733"/>
          <c:h val="0.3987681539807523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901557179518359E-2"/>
          <c:y val="0.63933343237755658"/>
          <c:w val="0.88255613126079446"/>
          <c:h val="0.246448060659084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6500754147813E-2"/>
          <c:y val="9.5639943741209557E-2"/>
          <c:w val="0.84313725490196079"/>
          <c:h val="0.7862165963431786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28574</xdr:rowOff>
    </xdr:from>
    <xdr:to>
      <xdr:col>6</xdr:col>
      <xdr:colOff>581024</xdr:colOff>
      <xdr:row>27</xdr:row>
      <xdr:rowOff>476249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504825</xdr:colOff>
      <xdr:row>8</xdr:row>
      <xdr:rowOff>76200</xdr:rowOff>
    </xdr:to>
    <xdr:cxnSp macro="">
      <xdr:nvCxnSpPr>
        <xdr:cNvPr id="3" name="Connecteur droit 2"/>
        <xdr:cNvCxnSpPr/>
      </xdr:nvCxnSpPr>
      <xdr:spPr>
        <a:xfrm>
          <a:off x="0" y="1609725"/>
          <a:ext cx="504825" cy="0"/>
        </a:xfrm>
        <a:prstGeom prst="line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0.22442</cdr:x>
      <cdr:y>0.03401</cdr:y>
    </cdr:from>
    <cdr:to>
      <cdr:x>0.81058</cdr:x>
      <cdr:y>0.1714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90445" y="47625"/>
          <a:ext cx="1803365" cy="19237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du ménage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0.23503</cdr:x>
      <cdr:y>0.11701</cdr:y>
    </cdr:from>
    <cdr:to>
      <cdr:x>0.79807</cdr:x>
      <cdr:y>0.35428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79045" y="134853"/>
          <a:ext cx="1866309" cy="2734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Lien à la migration **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0.02581</cdr:x>
      <cdr:y>0.01783</cdr:y>
    </cdr:from>
    <cdr:to>
      <cdr:x>0.8</cdr:x>
      <cdr:y>0.30769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6200" y="15455"/>
          <a:ext cx="2286000" cy="25124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 de la ville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(QPV) *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3</xdr:col>
      <xdr:colOff>628649</xdr:colOff>
      <xdr:row>13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</xdr:row>
      <xdr:rowOff>76200</xdr:rowOff>
    </xdr:from>
    <xdr:to>
      <xdr:col>3</xdr:col>
      <xdr:colOff>400049</xdr:colOff>
      <xdr:row>4</xdr:row>
      <xdr:rowOff>85725</xdr:rowOff>
    </xdr:to>
    <xdr:sp macro="" textlink="">
      <xdr:nvSpPr>
        <xdr:cNvPr id="5" name="ZoneTexte 1"/>
        <xdr:cNvSpPr txBox="1"/>
      </xdr:nvSpPr>
      <xdr:spPr>
        <a:xfrm>
          <a:off x="38100" y="609600"/>
          <a:ext cx="2619374" cy="4000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Au cours du vol ou de la tentative de vol violent, la victime a subi ... </a:t>
          </a: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4</xdr:col>
      <xdr:colOff>28575</xdr:colOff>
      <xdr:row>2</xdr:row>
      <xdr:rowOff>76200</xdr:rowOff>
    </xdr:from>
    <xdr:to>
      <xdr:col>7</xdr:col>
      <xdr:colOff>390524</xdr:colOff>
      <xdr:row>4</xdr:row>
      <xdr:rowOff>85725</xdr:rowOff>
    </xdr:to>
    <xdr:sp macro="" textlink="">
      <xdr:nvSpPr>
        <xdr:cNvPr id="6" name="ZoneTexte 1"/>
        <xdr:cNvSpPr txBox="1"/>
      </xdr:nvSpPr>
      <xdr:spPr>
        <a:xfrm>
          <a:off x="3038475" y="609600"/>
          <a:ext cx="2619374" cy="4000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Répartition des victimes dans la circonstance violente subie la plus grave </a:t>
          </a:r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3</xdr:col>
      <xdr:colOff>419100</xdr:colOff>
      <xdr:row>4</xdr:row>
      <xdr:rowOff>9524</xdr:rowOff>
    </xdr:from>
    <xdr:to>
      <xdr:col>8</xdr:col>
      <xdr:colOff>28575</xdr:colOff>
      <xdr:row>13</xdr:row>
      <xdr:rowOff>47625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28575</xdr:rowOff>
    </xdr:from>
    <xdr:to>
      <xdr:col>5</xdr:col>
      <xdr:colOff>161925</xdr:colOff>
      <xdr:row>26</xdr:row>
      <xdr:rowOff>76200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228599</xdr:colOff>
      <xdr:row>27</xdr:row>
      <xdr:rowOff>161925</xdr:rowOff>
    </xdr:from>
    <xdr:to>
      <xdr:col>7</xdr:col>
      <xdr:colOff>761999</xdr:colOff>
      <xdr:row>33</xdr:row>
      <xdr:rowOff>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</xdr:row>
      <xdr:rowOff>428625</xdr:rowOff>
    </xdr:from>
    <xdr:to>
      <xdr:col>3</xdr:col>
      <xdr:colOff>695325</xdr:colOff>
      <xdr:row>33</xdr:row>
      <xdr:rowOff>104775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219074</xdr:colOff>
      <xdr:row>16</xdr:row>
      <xdr:rowOff>47626</xdr:rowOff>
    </xdr:from>
    <xdr:to>
      <xdr:col>8</xdr:col>
      <xdr:colOff>133350</xdr:colOff>
      <xdr:row>24</xdr:row>
      <xdr:rowOff>66675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295274</xdr:colOff>
      <xdr:row>23</xdr:row>
      <xdr:rowOff>19050</xdr:rowOff>
    </xdr:from>
    <xdr:to>
      <xdr:col>13</xdr:col>
      <xdr:colOff>638175</xdr:colOff>
      <xdr:row>32</xdr:row>
      <xdr:rowOff>104775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133350</xdr:rowOff>
    </xdr:from>
    <xdr:to>
      <xdr:col>1</xdr:col>
      <xdr:colOff>590550</xdr:colOff>
      <xdr:row>28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1981200</xdr:colOff>
      <xdr:row>12</xdr:row>
      <xdr:rowOff>95250</xdr:rowOff>
    </xdr:from>
    <xdr:ext cx="1441613" cy="224998"/>
    <xdr:sp macro="" textlink="">
      <xdr:nvSpPr>
        <xdr:cNvPr id="14" name="ZoneTexte 13"/>
        <xdr:cNvSpPr txBox="1"/>
      </xdr:nvSpPr>
      <xdr:spPr>
        <a:xfrm>
          <a:off x="1981200" y="2114550"/>
          <a:ext cx="1441613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Lien victime / auteur(s)</a:t>
          </a:r>
        </a:p>
      </xdr:txBody>
    </xdr:sp>
    <xdr:clientData/>
  </xdr:oneCellAnchor>
  <xdr:oneCellAnchor>
    <xdr:from>
      <xdr:col>0</xdr:col>
      <xdr:colOff>266700</xdr:colOff>
      <xdr:row>3</xdr:row>
      <xdr:rowOff>9525</xdr:rowOff>
    </xdr:from>
    <xdr:ext cx="1199752" cy="224998"/>
    <xdr:sp macro="" textlink="">
      <xdr:nvSpPr>
        <xdr:cNvPr id="19" name="ZoneTexte 18"/>
        <xdr:cNvSpPr txBox="1"/>
      </xdr:nvSpPr>
      <xdr:spPr>
        <a:xfrm>
          <a:off x="266700" y="466725"/>
          <a:ext cx="1199752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Nombre d'auteurs </a:t>
          </a:r>
        </a:p>
      </xdr:txBody>
    </xdr:sp>
    <xdr:clientData/>
  </xdr:oneCellAnchor>
  <xdr:twoCellAnchor>
    <xdr:from>
      <xdr:col>0</xdr:col>
      <xdr:colOff>9525</xdr:colOff>
      <xdr:row>3</xdr:row>
      <xdr:rowOff>142876</xdr:rowOff>
    </xdr:from>
    <xdr:to>
      <xdr:col>0</xdr:col>
      <xdr:colOff>2724150</xdr:colOff>
      <xdr:row>11</xdr:row>
      <xdr:rowOff>180975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22</xdr:row>
      <xdr:rowOff>47625</xdr:rowOff>
    </xdr:from>
    <xdr:to>
      <xdr:col>1</xdr:col>
      <xdr:colOff>76200</xdr:colOff>
      <xdr:row>31</xdr:row>
      <xdr:rowOff>66675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21</xdr:row>
      <xdr:rowOff>133350</xdr:rowOff>
    </xdr:from>
    <xdr:ext cx="2247900" cy="224998"/>
    <xdr:sp macro="" textlink="">
      <xdr:nvSpPr>
        <xdr:cNvPr id="13" name="ZoneTexte 12"/>
        <xdr:cNvSpPr txBox="1"/>
      </xdr:nvSpPr>
      <xdr:spPr>
        <a:xfrm>
          <a:off x="0" y="4476750"/>
          <a:ext cx="2247900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des auteurs selon la victime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1</xdr:col>
      <xdr:colOff>19050</xdr:colOff>
      <xdr:row>3</xdr:row>
      <xdr:rowOff>28576</xdr:rowOff>
    </xdr:from>
    <xdr:to>
      <xdr:col>5</xdr:col>
      <xdr:colOff>0</xdr:colOff>
      <xdr:row>12</xdr:row>
      <xdr:rowOff>47626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495300</xdr:colOff>
      <xdr:row>3</xdr:row>
      <xdr:rowOff>0</xdr:rowOff>
    </xdr:from>
    <xdr:ext cx="1162050" cy="233205"/>
    <xdr:sp macro="" textlink="">
      <xdr:nvSpPr>
        <xdr:cNvPr id="15" name="ZoneTexte 14"/>
        <xdr:cNvSpPr txBox="1"/>
      </xdr:nvSpPr>
      <xdr:spPr>
        <a:xfrm>
          <a:off x="3438525" y="457200"/>
          <a:ext cx="116205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Sexe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des auteurs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0</xdr:col>
      <xdr:colOff>66676</xdr:colOff>
      <xdr:row>12</xdr:row>
      <xdr:rowOff>142875</xdr:rowOff>
    </xdr:from>
    <xdr:to>
      <xdr:col>4</xdr:col>
      <xdr:colOff>657225</xdr:colOff>
      <xdr:row>21</xdr:row>
      <xdr:rowOff>76200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</xdr:col>
      <xdr:colOff>304800</xdr:colOff>
      <xdr:row>21</xdr:row>
      <xdr:rowOff>114300</xdr:rowOff>
    </xdr:from>
    <xdr:ext cx="2466975" cy="357662"/>
    <xdr:sp macro="" textlink="">
      <xdr:nvSpPr>
        <xdr:cNvPr id="17" name="ZoneTexte 16"/>
        <xdr:cNvSpPr txBox="1"/>
      </xdr:nvSpPr>
      <xdr:spPr>
        <a:xfrm>
          <a:off x="3248025" y="4457700"/>
          <a:ext cx="2466975" cy="357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Auteurs sous emprise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d'alcool ou de drogue selon la victime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1</xdr:col>
      <xdr:colOff>257175</xdr:colOff>
      <xdr:row>22</xdr:row>
      <xdr:rowOff>57150</xdr:rowOff>
    </xdr:from>
    <xdr:to>
      <xdr:col>5</xdr:col>
      <xdr:colOff>180975</xdr:colOff>
      <xdr:row>31</xdr:row>
      <xdr:rowOff>104775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104776</xdr:rowOff>
    </xdr:from>
    <xdr:to>
      <xdr:col>4</xdr:col>
      <xdr:colOff>742950</xdr:colOff>
      <xdr:row>27</xdr:row>
      <xdr:rowOff>95250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609600</xdr:colOff>
      <xdr:row>15</xdr:row>
      <xdr:rowOff>95250</xdr:rowOff>
    </xdr:from>
    <xdr:to>
      <xdr:col>8</xdr:col>
      <xdr:colOff>133350</xdr:colOff>
      <xdr:row>17</xdr:row>
      <xdr:rowOff>158750</xdr:rowOff>
    </xdr:to>
    <xdr:sp macro="" textlink="">
      <xdr:nvSpPr>
        <xdr:cNvPr id="7" name="ZoneTexte 1"/>
        <xdr:cNvSpPr txBox="1"/>
      </xdr:nvSpPr>
      <xdr:spPr>
        <a:xfrm>
          <a:off x="2867025" y="3086100"/>
          <a:ext cx="3286125" cy="4349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À combien estimez-vous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la valeur des objets volés ? »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3</xdr:col>
      <xdr:colOff>723900</xdr:colOff>
      <xdr:row>17</xdr:row>
      <xdr:rowOff>47625</xdr:rowOff>
    </xdr:from>
    <xdr:to>
      <xdr:col>8</xdr:col>
      <xdr:colOff>228600</xdr:colOff>
      <xdr:row>27</xdr:row>
      <xdr:rowOff>28575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409575</xdr:colOff>
      <xdr:row>15</xdr:row>
      <xdr:rowOff>95250</xdr:rowOff>
    </xdr:from>
    <xdr:to>
      <xdr:col>3</xdr:col>
      <xdr:colOff>552750</xdr:colOff>
      <xdr:row>17</xdr:row>
      <xdr:rowOff>33154</xdr:rowOff>
    </xdr:to>
    <xdr:sp macro="" textlink="">
      <xdr:nvSpPr>
        <xdr:cNvPr id="12" name="ZoneTexte 1"/>
        <xdr:cNvSpPr txBox="1"/>
      </xdr:nvSpPr>
      <xdr:spPr>
        <a:xfrm>
          <a:off x="409575" y="3086100"/>
          <a:ext cx="2400600" cy="318904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Que vous a-t-on volé ? »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Plusieurs réponses possibles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4</xdr:col>
      <xdr:colOff>495300</xdr:colOff>
      <xdr:row>2</xdr:row>
      <xdr:rowOff>47625</xdr:rowOff>
    </xdr:from>
    <xdr:to>
      <xdr:col>8</xdr:col>
      <xdr:colOff>104774</xdr:colOff>
      <xdr:row>4</xdr:row>
      <xdr:rowOff>66675</xdr:rowOff>
    </xdr:to>
    <xdr:sp macro="" textlink="">
      <xdr:nvSpPr>
        <xdr:cNvPr id="13" name="ZoneTexte 1"/>
        <xdr:cNvSpPr txBox="1"/>
      </xdr:nvSpPr>
      <xdr:spPr>
        <a:xfrm>
          <a:off x="3505200" y="533400"/>
          <a:ext cx="2619374" cy="4191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À la suite du vol ou de la tentative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de vol violent, la victime a eu... </a:t>
          </a: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3</xdr:col>
      <xdr:colOff>742950</xdr:colOff>
      <xdr:row>2</xdr:row>
      <xdr:rowOff>133350</xdr:rowOff>
    </xdr:from>
    <xdr:to>
      <xdr:col>7</xdr:col>
      <xdr:colOff>704850</xdr:colOff>
      <xdr:row>14</xdr:row>
      <xdr:rowOff>0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</xdr:row>
      <xdr:rowOff>28575</xdr:rowOff>
    </xdr:from>
    <xdr:to>
      <xdr:col>3</xdr:col>
      <xdr:colOff>685800</xdr:colOff>
      <xdr:row>4</xdr:row>
      <xdr:rowOff>171450</xdr:rowOff>
    </xdr:to>
    <xdr:sp macro="" textlink="">
      <xdr:nvSpPr>
        <xdr:cNvPr id="15" name="ZoneTexte 1"/>
        <xdr:cNvSpPr txBox="1"/>
      </xdr:nvSpPr>
      <xdr:spPr>
        <a:xfrm>
          <a:off x="1" y="514350"/>
          <a:ext cx="2943224" cy="5238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Comment qualifieriez-vous les dommages psychologiques causés par cette affaire </a:t>
          </a:r>
          <a:r>
            <a:rPr lang="fr-FR" sz="900" b="0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(problème pour dormir, peur, perte de confiance en soi) </a:t>
          </a: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? »</a:t>
          </a:r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</xdr:row>
      <xdr:rowOff>104774</xdr:rowOff>
    </xdr:from>
    <xdr:to>
      <xdr:col>3</xdr:col>
      <xdr:colOff>609600</xdr:colOff>
      <xdr:row>14</xdr:row>
      <xdr:rowOff>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28</xdr:row>
      <xdr:rowOff>76200</xdr:rowOff>
    </xdr:from>
    <xdr:to>
      <xdr:col>8</xdr:col>
      <xdr:colOff>104775</xdr:colOff>
      <xdr:row>37</xdr:row>
      <xdr:rowOff>123825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2</xdr:row>
      <xdr:rowOff>190499</xdr:rowOff>
    </xdr:from>
    <xdr:to>
      <xdr:col>3</xdr:col>
      <xdr:colOff>742949</xdr:colOff>
      <xdr:row>15</xdr:row>
      <xdr:rowOff>57151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504826</xdr:colOff>
      <xdr:row>2</xdr:row>
      <xdr:rowOff>95249</xdr:rowOff>
    </xdr:from>
    <xdr:to>
      <xdr:col>8</xdr:col>
      <xdr:colOff>133350</xdr:colOff>
      <xdr:row>12</xdr:row>
      <xdr:rowOff>123825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17</xdr:row>
      <xdr:rowOff>47624</xdr:rowOff>
    </xdr:from>
    <xdr:to>
      <xdr:col>4</xdr:col>
      <xdr:colOff>0</xdr:colOff>
      <xdr:row>29</xdr:row>
      <xdr:rowOff>85725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266700</xdr:colOff>
      <xdr:row>17</xdr:row>
      <xdr:rowOff>19051</xdr:rowOff>
    </xdr:from>
    <xdr:to>
      <xdr:col>8</xdr:col>
      <xdr:colOff>228600</xdr:colOff>
      <xdr:row>22</xdr:row>
      <xdr:rowOff>180975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76201</xdr:colOff>
      <xdr:row>21</xdr:row>
      <xdr:rowOff>123825</xdr:rowOff>
    </xdr:from>
    <xdr:to>
      <xdr:col>7</xdr:col>
      <xdr:colOff>695325</xdr:colOff>
      <xdr:row>30</xdr:row>
      <xdr:rowOff>28575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27</xdr:row>
      <xdr:rowOff>114300</xdr:rowOff>
    </xdr:from>
    <xdr:to>
      <xdr:col>4</xdr:col>
      <xdr:colOff>57150</xdr:colOff>
      <xdr:row>34</xdr:row>
      <xdr:rowOff>180975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371476</xdr:colOff>
      <xdr:row>29</xdr:row>
      <xdr:rowOff>9525</xdr:rowOff>
    </xdr:from>
    <xdr:to>
      <xdr:col>8</xdr:col>
      <xdr:colOff>228602</xdr:colOff>
      <xdr:row>35</xdr:row>
      <xdr:rowOff>19050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4</xdr:col>
      <xdr:colOff>171450</xdr:colOff>
      <xdr:row>4</xdr:row>
      <xdr:rowOff>47627</xdr:rowOff>
    </xdr:to>
    <xdr:sp macro="" textlink="">
      <xdr:nvSpPr>
        <xdr:cNvPr id="14" name="ZoneTexte 1"/>
        <xdr:cNvSpPr txBox="1"/>
      </xdr:nvSpPr>
      <xdr:spPr>
        <a:xfrm>
          <a:off x="0" y="752475"/>
          <a:ext cx="3219450" cy="238127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Zone d'étude et d'aménagement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du territoire (ZEAT)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4</xdr:col>
      <xdr:colOff>85725</xdr:colOff>
      <xdr:row>11</xdr:row>
      <xdr:rowOff>19050</xdr:rowOff>
    </xdr:from>
    <xdr:to>
      <xdr:col>7</xdr:col>
      <xdr:colOff>752476</xdr:colOff>
      <xdr:row>15</xdr:row>
      <xdr:rowOff>123826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0.38703</cdr:x>
      <cdr:y>0.04423</cdr:y>
    </cdr:from>
    <cdr:to>
      <cdr:x>0.78047</cdr:x>
      <cdr:y>0.15845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25739" y="85529"/>
          <a:ext cx="1652654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0.04156</cdr:y>
    </cdr:from>
    <cdr:to>
      <cdr:x>1</cdr:x>
      <cdr:y>0.14138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114797"/>
          <a:ext cx="2905125" cy="2757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0.07911</cdr:x>
      <cdr:y>0.11736</cdr:y>
    </cdr:from>
    <cdr:to>
      <cdr:x>0.66527</cdr:x>
      <cdr:y>0.30159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8125" y="140846"/>
          <a:ext cx="1764283" cy="2211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Sexe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0.05109</cdr:x>
      <cdr:y>0.01087</cdr:y>
    </cdr:from>
    <cdr:to>
      <cdr:x>0.85902</cdr:x>
      <cdr:y>0.16733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8425" y="19050"/>
          <a:ext cx="2347136" cy="2742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>
      <selection activeCell="I27" sqref="I27"/>
    </sheetView>
  </sheetViews>
  <sheetFormatPr baseColWidth="10" defaultRowHeight="15"/>
  <cols>
    <col min="1" max="1" width="44.42578125" style="12" customWidth="1"/>
    <col min="2" max="2" width="9" style="12" customWidth="1"/>
    <col min="3" max="3" width="7.85546875" style="67" customWidth="1"/>
    <col min="4" max="7" width="8.7109375" style="12" customWidth="1"/>
    <col min="8" max="16384" width="11.42578125" style="12"/>
  </cols>
  <sheetData>
    <row r="1" spans="1:10" ht="11.1" customHeight="1">
      <c r="A1" s="2"/>
      <c r="B1" s="2"/>
      <c r="C1" s="63"/>
      <c r="D1" s="2"/>
      <c r="E1" s="2"/>
      <c r="F1" s="2"/>
      <c r="G1" s="2"/>
    </row>
    <row r="2" spans="1:10">
      <c r="A2" s="91" t="s">
        <v>133</v>
      </c>
      <c r="B2" s="91"/>
      <c r="C2" s="91"/>
      <c r="D2" s="91"/>
      <c r="E2" s="91"/>
      <c r="F2" s="91"/>
      <c r="G2" s="91"/>
    </row>
    <row r="3" spans="1:10" ht="16.5" customHeight="1">
      <c r="A3" s="90" t="s">
        <v>132</v>
      </c>
      <c r="B3" s="91"/>
      <c r="C3" s="91"/>
      <c r="D3" s="91"/>
      <c r="E3" s="91"/>
      <c r="F3" s="91"/>
      <c r="G3" s="91"/>
    </row>
    <row r="4" spans="1:10" ht="18.75" customHeight="1">
      <c r="A4" s="58"/>
      <c r="B4" s="59">
        <v>2006</v>
      </c>
      <c r="C4" s="59" t="s">
        <v>108</v>
      </c>
      <c r="D4" s="59">
        <v>2014</v>
      </c>
      <c r="E4" s="59">
        <v>2015</v>
      </c>
      <c r="F4" s="59">
        <v>2016</v>
      </c>
      <c r="G4" s="59">
        <v>2017</v>
      </c>
    </row>
    <row r="5" spans="1:10" ht="15" customHeight="1">
      <c r="A5" s="46" t="s">
        <v>80</v>
      </c>
      <c r="B5" s="47">
        <v>360728.9</v>
      </c>
      <c r="C5" s="47" t="s">
        <v>108</v>
      </c>
      <c r="D5" s="47">
        <v>195159.7</v>
      </c>
      <c r="E5" s="47">
        <v>245291.2</v>
      </c>
      <c r="F5" s="47">
        <v>185921.7</v>
      </c>
      <c r="G5" s="47">
        <v>210173.9</v>
      </c>
    </row>
    <row r="6" spans="1:10" ht="15" customHeight="1">
      <c r="A6" s="45" t="s">
        <v>135</v>
      </c>
      <c r="B6" s="43">
        <v>0.71664118294530599</v>
      </c>
      <c r="C6" s="43"/>
      <c r="D6" s="44">
        <v>0.37689081057063301</v>
      </c>
      <c r="E6" s="44">
        <v>0.47370438843284002</v>
      </c>
      <c r="F6" s="44">
        <v>0.35878657529091201</v>
      </c>
      <c r="G6" s="44">
        <v>0.40285535324968902</v>
      </c>
    </row>
    <row r="7" spans="1:10" ht="15" customHeight="1">
      <c r="A7" s="48" t="s">
        <v>28</v>
      </c>
      <c r="B7" s="49"/>
      <c r="C7" s="95" t="s">
        <v>136</v>
      </c>
      <c r="D7" s="95"/>
      <c r="E7" s="95"/>
      <c r="F7" s="95"/>
      <c r="G7" s="95"/>
    </row>
    <row r="8" spans="1:10" ht="15" customHeight="1">
      <c r="A8" s="45" t="s">
        <v>137</v>
      </c>
      <c r="B8" s="60"/>
      <c r="C8" s="97" t="s">
        <v>138</v>
      </c>
      <c r="D8" s="97"/>
      <c r="E8" s="97"/>
      <c r="F8" s="97"/>
      <c r="G8" s="97"/>
    </row>
    <row r="9" spans="1:10" ht="22.5" customHeight="1">
      <c r="A9" s="68" t="s">
        <v>165</v>
      </c>
      <c r="B9" s="60"/>
      <c r="C9" s="60"/>
      <c r="D9" s="61"/>
      <c r="E9" s="61"/>
      <c r="F9" s="61"/>
      <c r="G9" s="61"/>
    </row>
    <row r="10" spans="1:10" ht="24.75" customHeight="1">
      <c r="A10" s="96" t="s">
        <v>164</v>
      </c>
      <c r="B10" s="96"/>
      <c r="C10" s="96"/>
      <c r="D10" s="96"/>
      <c r="E10" s="96"/>
      <c r="F10" s="96"/>
      <c r="G10" s="96"/>
    </row>
    <row r="11" spans="1:10" ht="38.25" customHeight="1">
      <c r="A11" s="93" t="s">
        <v>121</v>
      </c>
      <c r="B11" s="94"/>
      <c r="C11" s="94"/>
      <c r="D11" s="94"/>
      <c r="E11" s="94"/>
      <c r="F11" s="94"/>
      <c r="G11" s="94"/>
    </row>
    <row r="12" spans="1:10" ht="62.1" customHeight="1">
      <c r="A12" s="92" t="s">
        <v>109</v>
      </c>
      <c r="B12" s="92"/>
      <c r="C12" s="92"/>
      <c r="D12" s="92"/>
      <c r="E12" s="92"/>
      <c r="F12" s="92"/>
      <c r="G12" s="92"/>
    </row>
    <row r="13" spans="1:10" ht="13.5" customHeight="1">
      <c r="A13" s="40"/>
      <c r="B13" s="40"/>
      <c r="C13" s="64"/>
      <c r="D13" s="40"/>
      <c r="E13" s="40"/>
      <c r="F13" s="40"/>
      <c r="G13" s="40"/>
    </row>
    <row r="14" spans="1:10" ht="15" customHeight="1">
      <c r="A14" s="2"/>
      <c r="B14" s="2"/>
      <c r="C14" s="63"/>
      <c r="D14" s="2"/>
      <c r="E14" s="2"/>
      <c r="F14" s="2"/>
      <c r="G14" s="2"/>
      <c r="J14" s="17"/>
    </row>
    <row r="15" spans="1:10" ht="15" customHeight="1">
      <c r="A15" s="2"/>
      <c r="B15" s="2"/>
      <c r="C15" s="63"/>
      <c r="D15" s="2"/>
      <c r="E15" s="2"/>
      <c r="F15" s="2"/>
      <c r="G15" s="2"/>
    </row>
    <row r="16" spans="1:10" ht="15" customHeight="1">
      <c r="A16" s="2"/>
      <c r="B16" s="2"/>
      <c r="C16" s="63"/>
      <c r="D16" s="2"/>
      <c r="E16" s="2"/>
      <c r="F16" s="2"/>
      <c r="G16" s="2"/>
    </row>
    <row r="17" spans="1:7" ht="15" customHeight="1">
      <c r="A17" s="2"/>
      <c r="B17" s="2"/>
      <c r="C17" s="63"/>
      <c r="D17" s="2"/>
      <c r="E17" s="2"/>
      <c r="F17" s="2"/>
      <c r="G17" s="2"/>
    </row>
    <row r="18" spans="1:7" ht="15" customHeight="1">
      <c r="A18" s="2"/>
      <c r="B18" s="2"/>
      <c r="C18" s="63"/>
      <c r="D18" s="2"/>
      <c r="E18" s="2"/>
      <c r="F18" s="2"/>
      <c r="G18" s="2"/>
    </row>
    <row r="19" spans="1:7" ht="15" customHeight="1">
      <c r="A19" s="2"/>
      <c r="B19" s="2"/>
      <c r="C19" s="63"/>
      <c r="D19" s="2"/>
      <c r="E19" s="2"/>
      <c r="F19" s="2"/>
      <c r="G19" s="2"/>
    </row>
    <row r="20" spans="1:7" ht="15" customHeight="1">
      <c r="A20" s="2"/>
      <c r="B20" s="2"/>
      <c r="C20" s="63"/>
      <c r="D20" s="2"/>
      <c r="E20" s="2"/>
      <c r="F20" s="2"/>
      <c r="G20" s="2"/>
    </row>
    <row r="21" spans="1:7" ht="15" customHeight="1">
      <c r="A21" s="2"/>
      <c r="B21" s="2"/>
      <c r="C21" s="63"/>
      <c r="D21" s="2"/>
      <c r="E21" s="2"/>
      <c r="F21" s="2"/>
      <c r="G21" s="2"/>
    </row>
    <row r="22" spans="1:7" ht="15" customHeight="1">
      <c r="A22" s="2"/>
      <c r="B22" s="2"/>
      <c r="C22" s="63"/>
      <c r="D22" s="2"/>
      <c r="E22" s="2"/>
      <c r="F22" s="2"/>
      <c r="G22" s="2"/>
    </row>
    <row r="23" spans="1:7" ht="15" customHeight="1">
      <c r="A23" s="2"/>
      <c r="B23" s="2"/>
      <c r="C23" s="63"/>
      <c r="D23" s="2"/>
      <c r="E23" s="2"/>
      <c r="F23" s="2"/>
      <c r="G23" s="2"/>
    </row>
    <row r="24" spans="1:7" ht="15" customHeight="1">
      <c r="A24" s="2"/>
      <c r="B24" s="2"/>
      <c r="C24" s="63"/>
      <c r="D24" s="2"/>
      <c r="E24" s="2"/>
      <c r="F24" s="2"/>
      <c r="G24" s="2"/>
    </row>
    <row r="25" spans="1:7" ht="15" customHeight="1">
      <c r="A25" s="3"/>
      <c r="B25" s="2"/>
      <c r="C25" s="63"/>
      <c r="D25" s="2"/>
      <c r="E25" s="2"/>
      <c r="F25" s="2"/>
      <c r="G25" s="2"/>
    </row>
    <row r="26" spans="1:7" ht="15" customHeight="1">
      <c r="A26" s="3"/>
      <c r="B26" s="2"/>
      <c r="C26" s="63"/>
      <c r="D26" s="2"/>
      <c r="E26" s="2"/>
      <c r="F26" s="2"/>
      <c r="G26" s="2"/>
    </row>
    <row r="27" spans="1:7" ht="15" customHeight="1">
      <c r="A27" s="3"/>
      <c r="B27" s="2"/>
      <c r="C27" s="63"/>
      <c r="D27" s="2"/>
      <c r="E27" s="2"/>
      <c r="F27" s="2"/>
      <c r="G27" s="2"/>
    </row>
    <row r="28" spans="1:7" ht="38.25" customHeight="1">
      <c r="A28" s="2"/>
      <c r="B28" s="18"/>
      <c r="C28" s="65"/>
      <c r="D28" s="18"/>
      <c r="E28" s="18"/>
      <c r="F28" s="18"/>
      <c r="G28" s="18"/>
    </row>
    <row r="29" spans="1:7" ht="12" customHeight="1">
      <c r="A29" s="50" t="s">
        <v>110</v>
      </c>
      <c r="B29" s="18"/>
      <c r="C29" s="65"/>
      <c r="D29" s="18"/>
      <c r="E29" s="18"/>
      <c r="F29" s="18"/>
      <c r="G29" s="18"/>
    </row>
    <row r="30" spans="1:7" ht="12" customHeight="1">
      <c r="A30" s="51" t="s">
        <v>111</v>
      </c>
      <c r="B30" s="19"/>
      <c r="C30" s="66"/>
      <c r="D30" s="19"/>
      <c r="E30" s="19"/>
      <c r="F30" s="19"/>
      <c r="G30" s="19"/>
    </row>
    <row r="34" spans="1:18">
      <c r="A34" s="109" t="s">
        <v>169</v>
      </c>
      <c r="B34" s="110"/>
      <c r="C34" s="111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"/>
      <c r="P34" s="20"/>
      <c r="Q34" s="21"/>
      <c r="R34" s="21"/>
    </row>
    <row r="35" spans="1:18">
      <c r="A35" s="111"/>
      <c r="B35" s="112">
        <v>2006</v>
      </c>
      <c r="C35" s="112">
        <v>2007</v>
      </c>
      <c r="D35" s="112">
        <v>2008</v>
      </c>
      <c r="E35" s="112">
        <v>2009</v>
      </c>
      <c r="F35" s="112">
        <v>2010</v>
      </c>
      <c r="G35" s="112">
        <v>2011</v>
      </c>
      <c r="H35" s="112">
        <v>2012</v>
      </c>
      <c r="I35" s="112">
        <v>2013</v>
      </c>
      <c r="J35" s="112">
        <v>2014</v>
      </c>
      <c r="K35" s="112">
        <v>2015</v>
      </c>
      <c r="L35" s="112">
        <v>2016</v>
      </c>
      <c r="M35" s="112">
        <v>2017</v>
      </c>
      <c r="N35" s="1"/>
      <c r="P35" s="20"/>
      <c r="Q35" s="21"/>
      <c r="R35" s="21"/>
    </row>
    <row r="36" spans="1:18" ht="15" customHeight="1">
      <c r="A36" s="113" t="s">
        <v>134</v>
      </c>
      <c r="B36" s="114">
        <v>361000</v>
      </c>
      <c r="C36" s="115">
        <v>323000</v>
      </c>
      <c r="D36" s="114">
        <v>241000</v>
      </c>
      <c r="E36" s="114">
        <v>291000</v>
      </c>
      <c r="F36" s="114">
        <v>300000</v>
      </c>
      <c r="G36" s="114">
        <v>274000</v>
      </c>
      <c r="H36" s="114">
        <v>306000</v>
      </c>
      <c r="I36" s="114">
        <v>372000</v>
      </c>
      <c r="J36" s="114">
        <v>195000</v>
      </c>
      <c r="K36" s="114">
        <v>245000</v>
      </c>
      <c r="L36" s="114">
        <v>186000</v>
      </c>
      <c r="M36" s="114">
        <v>210000</v>
      </c>
      <c r="N36" s="1"/>
      <c r="P36" s="20"/>
      <c r="Q36" s="21"/>
      <c r="R36" s="21"/>
    </row>
    <row r="37" spans="1:18" ht="15" customHeight="1">
      <c r="A37" s="109" t="s">
        <v>62</v>
      </c>
      <c r="B37" s="114">
        <v>122000</v>
      </c>
      <c r="C37" s="115">
        <v>88000</v>
      </c>
      <c r="D37" s="114">
        <v>79000</v>
      </c>
      <c r="E37" s="114">
        <v>128000</v>
      </c>
      <c r="F37" s="114">
        <v>150000</v>
      </c>
      <c r="G37" s="114">
        <v>112000</v>
      </c>
      <c r="H37" s="114">
        <v>150000</v>
      </c>
      <c r="I37" s="114">
        <v>211000</v>
      </c>
      <c r="J37" s="114">
        <v>125000</v>
      </c>
      <c r="K37" s="114">
        <v>118000</v>
      </c>
      <c r="L37" s="114">
        <v>52000</v>
      </c>
      <c r="M37" s="114">
        <v>81000</v>
      </c>
      <c r="N37" s="1"/>
      <c r="P37" s="20"/>
      <c r="Q37" s="21"/>
      <c r="R37" s="21"/>
    </row>
    <row r="38" spans="1:18" ht="30">
      <c r="A38" s="113" t="s">
        <v>27</v>
      </c>
      <c r="B38" s="114">
        <v>235000</v>
      </c>
      <c r="C38" s="115">
        <v>241000</v>
      </c>
      <c r="D38" s="114">
        <v>134000</v>
      </c>
      <c r="E38" s="114">
        <v>148000</v>
      </c>
      <c r="F38" s="114">
        <v>162000</v>
      </c>
      <c r="G38" s="114">
        <v>169000</v>
      </c>
      <c r="H38" s="114">
        <v>158000</v>
      </c>
      <c r="I38" s="114">
        <v>235000</v>
      </c>
      <c r="J38" s="114">
        <v>117000</v>
      </c>
      <c r="K38" s="114">
        <v>157000</v>
      </c>
      <c r="L38" s="114">
        <v>102000</v>
      </c>
      <c r="M38" s="114">
        <v>113000</v>
      </c>
      <c r="N38" s="1"/>
    </row>
    <row r="39" spans="1:18" ht="30">
      <c r="A39" s="113" t="s">
        <v>112</v>
      </c>
      <c r="B39" s="116">
        <v>0.71664118294530599</v>
      </c>
      <c r="C39" s="117">
        <v>0.64121364624442601</v>
      </c>
      <c r="D39" s="116">
        <v>0.47386315970113102</v>
      </c>
      <c r="E39" s="116">
        <v>0.57527201820756402</v>
      </c>
      <c r="F39" s="116">
        <v>0.590143750207066</v>
      </c>
      <c r="G39" s="116">
        <v>0.53623537093529905</v>
      </c>
      <c r="H39" s="116">
        <v>0.59662765237830095</v>
      </c>
      <c r="I39" s="116">
        <v>0.72042485614298002</v>
      </c>
      <c r="J39" s="116">
        <v>0.37689081057063301</v>
      </c>
      <c r="K39" s="116">
        <v>0.47370438843284002</v>
      </c>
      <c r="L39" s="116">
        <v>0.35878657529091201</v>
      </c>
      <c r="M39" s="116">
        <v>0.40285535324968902</v>
      </c>
      <c r="N39" s="1"/>
    </row>
    <row r="40" spans="1:18">
      <c r="A40" s="1"/>
      <c r="B40" s="1"/>
      <c r="C40" s="7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8">
      <c r="A41" s="1"/>
      <c r="B41" s="74"/>
      <c r="C41" s="75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1"/>
    </row>
    <row r="42" spans="1:18">
      <c r="B42" s="21"/>
      <c r="C42" s="76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8">
      <c r="B43" s="21"/>
      <c r="C43" s="76"/>
      <c r="D43" s="21"/>
      <c r="E43" s="21"/>
      <c r="F43" s="21"/>
      <c r="G43" s="21"/>
      <c r="H43" s="21"/>
      <c r="I43" s="21"/>
      <c r="J43" s="21"/>
      <c r="K43" s="21"/>
      <c r="L43" s="21"/>
      <c r="M43" s="21"/>
    </row>
  </sheetData>
  <mergeCells count="7">
    <mergeCell ref="A3:G3"/>
    <mergeCell ref="A12:G12"/>
    <mergeCell ref="A11:G11"/>
    <mergeCell ref="A2:G2"/>
    <mergeCell ref="C7:G7"/>
    <mergeCell ref="A10:G10"/>
    <mergeCell ref="C8:G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workbookViewId="0">
      <selection activeCell="G44" sqref="G44"/>
    </sheetView>
  </sheetViews>
  <sheetFormatPr baseColWidth="10" defaultRowHeight="15"/>
  <cols>
    <col min="1" max="1" width="13.140625" style="12" customWidth="1"/>
    <col min="2" max="7" width="11.28515625" style="12" customWidth="1"/>
    <col min="8" max="8" width="12.5703125" style="12" customWidth="1"/>
    <col min="9" max="16384" width="11.42578125" style="12"/>
  </cols>
  <sheetData>
    <row r="1" spans="1:13" ht="11.1" customHeight="1">
      <c r="A1" s="2"/>
      <c r="B1" s="2"/>
      <c r="C1" s="2"/>
      <c r="D1" s="2"/>
      <c r="E1" s="2"/>
      <c r="F1" s="2"/>
      <c r="G1" s="2"/>
      <c r="H1" s="2"/>
    </row>
    <row r="2" spans="1:13" ht="27.95" customHeight="1">
      <c r="A2" s="99" t="s">
        <v>139</v>
      </c>
      <c r="B2" s="99"/>
      <c r="C2" s="99"/>
      <c r="D2" s="99"/>
      <c r="E2" s="99"/>
      <c r="F2" s="99"/>
      <c r="G2" s="99"/>
      <c r="H2" s="99"/>
    </row>
    <row r="3" spans="1:13" ht="15.75" customHeight="1">
      <c r="A3" s="4"/>
      <c r="B3" s="4"/>
      <c r="C3" s="4"/>
      <c r="D3" s="4"/>
      <c r="E3" s="4"/>
      <c r="F3" s="4"/>
      <c r="G3" s="4"/>
      <c r="H3" s="2"/>
    </row>
    <row r="4" spans="1:13">
      <c r="A4" s="2"/>
      <c r="B4" s="2"/>
      <c r="C4" s="2"/>
      <c r="D4" s="2"/>
      <c r="E4" s="2"/>
      <c r="F4" s="2"/>
      <c r="G4" s="2"/>
      <c r="H4" s="2"/>
    </row>
    <row r="5" spans="1:13">
      <c r="A5" s="2"/>
      <c r="B5" s="2"/>
      <c r="C5" s="2"/>
      <c r="D5" s="2"/>
      <c r="E5" s="2"/>
      <c r="F5" s="2"/>
      <c r="G5" s="2"/>
      <c r="H5" s="2"/>
    </row>
    <row r="6" spans="1:13">
      <c r="A6" s="2"/>
      <c r="B6" s="2"/>
      <c r="C6" s="2"/>
      <c r="D6" s="2"/>
      <c r="E6" s="2"/>
      <c r="F6" s="2"/>
      <c r="G6" s="2"/>
      <c r="H6" s="2"/>
      <c r="J6" s="9"/>
      <c r="K6" s="9"/>
      <c r="L6" s="9"/>
      <c r="M6" s="9"/>
    </row>
    <row r="7" spans="1:13">
      <c r="A7" s="2"/>
      <c r="B7" s="2"/>
      <c r="C7" s="2"/>
      <c r="D7" s="2"/>
      <c r="E7" s="2"/>
      <c r="F7" s="2"/>
      <c r="G7" s="2"/>
      <c r="H7" s="2"/>
      <c r="J7" s="9"/>
      <c r="K7" s="9"/>
      <c r="L7" s="9"/>
      <c r="M7" s="9"/>
    </row>
    <row r="8" spans="1:13">
      <c r="A8" s="2"/>
      <c r="B8" s="2"/>
      <c r="C8" s="2"/>
      <c r="D8" s="2"/>
      <c r="E8" s="2"/>
      <c r="F8" s="2"/>
      <c r="G8" s="2"/>
      <c r="H8" s="2"/>
      <c r="J8" s="55"/>
      <c r="K8" s="9"/>
      <c r="L8" s="9"/>
      <c r="M8" s="9"/>
    </row>
    <row r="9" spans="1:13">
      <c r="A9" s="2"/>
      <c r="B9" s="2"/>
      <c r="C9" s="2"/>
      <c r="D9" s="2"/>
      <c r="E9" s="2"/>
      <c r="F9" s="2"/>
      <c r="G9" s="2"/>
      <c r="H9" s="2"/>
      <c r="J9" s="9"/>
      <c r="K9" s="9"/>
      <c r="L9" s="9"/>
      <c r="M9" s="9"/>
    </row>
    <row r="10" spans="1:13">
      <c r="A10" s="2"/>
      <c r="B10" s="2"/>
      <c r="C10" s="2"/>
      <c r="D10" s="2"/>
      <c r="E10" s="2"/>
      <c r="F10" s="2"/>
      <c r="G10" s="2"/>
      <c r="H10" s="2"/>
      <c r="J10" s="9"/>
      <c r="K10" s="9"/>
      <c r="L10" s="9"/>
      <c r="M10" s="9"/>
    </row>
    <row r="11" spans="1:13">
      <c r="A11" s="2"/>
      <c r="B11" s="2"/>
      <c r="C11" s="2"/>
      <c r="D11" s="2"/>
      <c r="E11" s="2"/>
      <c r="F11" s="2"/>
      <c r="G11" s="2"/>
      <c r="H11" s="2"/>
      <c r="J11" s="9"/>
      <c r="K11" s="9"/>
      <c r="L11" s="9"/>
      <c r="M11" s="9"/>
    </row>
    <row r="12" spans="1:13">
      <c r="A12" s="2"/>
      <c r="B12" s="2"/>
      <c r="C12" s="2"/>
      <c r="D12" s="2"/>
      <c r="E12" s="2"/>
      <c r="F12" s="2"/>
      <c r="G12" s="2"/>
      <c r="H12" s="2"/>
      <c r="J12" s="9"/>
      <c r="K12" s="9"/>
      <c r="L12" s="9"/>
      <c r="M12" s="9"/>
    </row>
    <row r="13" spans="1:13">
      <c r="A13" s="2"/>
      <c r="B13" s="2"/>
      <c r="C13" s="2"/>
      <c r="D13" s="2"/>
      <c r="E13" s="2"/>
      <c r="F13" s="2"/>
      <c r="G13" s="2"/>
      <c r="H13" s="2"/>
      <c r="J13" s="9"/>
      <c r="K13" s="9"/>
      <c r="L13" s="9"/>
      <c r="M13" s="9"/>
    </row>
    <row r="14" spans="1:13" ht="24" customHeight="1">
      <c r="A14" s="100" t="s">
        <v>142</v>
      </c>
      <c r="B14" s="100"/>
      <c r="C14" s="100"/>
      <c r="D14" s="100"/>
      <c r="E14" s="100"/>
      <c r="F14" s="100"/>
      <c r="G14" s="100"/>
      <c r="H14" s="100"/>
      <c r="J14" s="9"/>
      <c r="K14" s="9"/>
      <c r="L14" s="9"/>
      <c r="M14" s="9"/>
    </row>
    <row r="15" spans="1:13" ht="9.75" customHeight="1">
      <c r="A15" s="2"/>
      <c r="B15" s="2"/>
      <c r="C15" s="2"/>
      <c r="D15" s="2"/>
      <c r="E15" s="2"/>
      <c r="F15" s="2"/>
      <c r="G15" s="2"/>
      <c r="H15" s="2"/>
    </row>
    <row r="16" spans="1:13" ht="22.5" customHeight="1">
      <c r="A16" s="99" t="s">
        <v>140</v>
      </c>
      <c r="B16" s="99"/>
      <c r="C16" s="99"/>
      <c r="D16" s="99"/>
      <c r="E16" s="99"/>
      <c r="F16" s="99"/>
      <c r="G16" s="99"/>
      <c r="H16" s="99"/>
    </row>
    <row r="17" spans="1:13" ht="18.75" customHeight="1">
      <c r="A17" s="4"/>
      <c r="B17" s="4"/>
      <c r="C17" s="4"/>
      <c r="D17" s="4"/>
      <c r="E17" s="4"/>
      <c r="F17" s="4"/>
      <c r="G17" s="4"/>
      <c r="H17" s="2"/>
    </row>
    <row r="18" spans="1:13">
      <c r="A18" s="2"/>
      <c r="B18" s="2"/>
      <c r="C18" s="2"/>
      <c r="D18" s="2"/>
      <c r="E18" s="2"/>
      <c r="F18" s="2"/>
      <c r="G18" s="2"/>
      <c r="H18" s="2"/>
    </row>
    <row r="19" spans="1:13">
      <c r="A19" s="2"/>
      <c r="B19" s="2"/>
      <c r="C19" s="2"/>
      <c r="D19" s="2"/>
      <c r="E19" s="2"/>
      <c r="F19" s="2"/>
      <c r="G19" s="2"/>
      <c r="H19" s="2"/>
    </row>
    <row r="20" spans="1:13">
      <c r="A20" s="2"/>
      <c r="B20" s="2"/>
      <c r="C20" s="2"/>
      <c r="D20" s="2"/>
      <c r="E20" s="2"/>
      <c r="F20" s="2"/>
      <c r="G20" s="2"/>
      <c r="H20" s="2"/>
    </row>
    <row r="21" spans="1:13">
      <c r="A21" s="2"/>
      <c r="B21" s="2"/>
      <c r="C21" s="2"/>
      <c r="D21" s="2"/>
      <c r="E21" s="2"/>
      <c r="F21" s="2"/>
      <c r="G21" s="2"/>
      <c r="H21" s="2"/>
    </row>
    <row r="22" spans="1:13">
      <c r="A22" s="2"/>
      <c r="B22" s="2"/>
      <c r="C22" s="2"/>
      <c r="D22" s="2"/>
      <c r="E22" s="2"/>
      <c r="F22" s="2"/>
      <c r="G22" s="2"/>
      <c r="H22" s="2"/>
    </row>
    <row r="23" spans="1:13">
      <c r="A23" s="2"/>
      <c r="B23" s="2"/>
      <c r="C23" s="2"/>
      <c r="D23" s="2"/>
      <c r="E23" s="2"/>
      <c r="F23" s="2"/>
      <c r="G23" s="2"/>
      <c r="H23" s="2"/>
      <c r="J23" s="1"/>
      <c r="K23" s="1"/>
      <c r="L23" s="1"/>
      <c r="M23" s="1"/>
    </row>
    <row r="24" spans="1:13" ht="15" customHeight="1">
      <c r="A24" s="2"/>
      <c r="B24" s="2"/>
      <c r="C24" s="2"/>
      <c r="D24" s="2"/>
      <c r="E24" s="103" t="s">
        <v>144</v>
      </c>
      <c r="F24" s="103"/>
      <c r="G24" s="103"/>
      <c r="H24" s="103"/>
      <c r="J24" s="1"/>
      <c r="K24" s="1"/>
      <c r="L24" s="1"/>
      <c r="M24" s="1"/>
    </row>
    <row r="25" spans="1:13">
      <c r="A25" s="2"/>
      <c r="B25" s="2"/>
      <c r="C25" s="2"/>
      <c r="D25" s="2"/>
      <c r="E25" s="103"/>
      <c r="F25" s="103"/>
      <c r="G25" s="103"/>
      <c r="H25" s="103"/>
      <c r="J25" s="1"/>
      <c r="K25" s="1"/>
      <c r="L25" s="1"/>
      <c r="M25" s="1"/>
    </row>
    <row r="26" spans="1:13" ht="20.25" customHeight="1">
      <c r="A26" s="52"/>
      <c r="B26" s="52"/>
      <c r="C26" s="52"/>
      <c r="D26" s="52"/>
      <c r="E26" s="103"/>
      <c r="F26" s="103"/>
      <c r="G26" s="103"/>
      <c r="H26" s="103"/>
      <c r="J26" s="1"/>
      <c r="K26" s="1"/>
      <c r="L26" s="1"/>
      <c r="M26" s="1"/>
    </row>
    <row r="27" spans="1:13" ht="36.75" customHeight="1">
      <c r="A27" s="101" t="s">
        <v>141</v>
      </c>
      <c r="B27" s="101"/>
      <c r="C27" s="101"/>
      <c r="D27" s="101"/>
      <c r="E27" s="101"/>
      <c r="F27" s="101"/>
      <c r="G27" s="101"/>
      <c r="H27" s="101"/>
      <c r="J27" s="1"/>
      <c r="K27" s="1"/>
      <c r="L27" s="1"/>
      <c r="M27" s="1"/>
    </row>
    <row r="28" spans="1:13">
      <c r="A28" s="2"/>
      <c r="B28" s="2"/>
      <c r="C28" s="2"/>
      <c r="D28" s="2"/>
      <c r="E28" s="2"/>
      <c r="F28" s="2"/>
      <c r="G28" s="2"/>
      <c r="H28" s="2"/>
      <c r="J28" s="1"/>
      <c r="K28" s="1"/>
      <c r="L28" s="1"/>
      <c r="M28" s="1"/>
    </row>
    <row r="29" spans="1:13">
      <c r="A29" s="2"/>
      <c r="B29" s="2"/>
      <c r="C29" s="2"/>
      <c r="D29" s="2"/>
      <c r="E29" s="2"/>
      <c r="F29" s="2"/>
      <c r="G29" s="2"/>
      <c r="H29" s="2"/>
      <c r="J29" s="1"/>
      <c r="K29" s="56"/>
      <c r="L29" s="56"/>
      <c r="M29" s="1"/>
    </row>
    <row r="30" spans="1:13">
      <c r="A30" s="2"/>
      <c r="B30" s="2"/>
      <c r="C30" s="2"/>
      <c r="D30" s="2"/>
      <c r="E30" s="2"/>
      <c r="F30" s="2"/>
      <c r="G30" s="2"/>
      <c r="H30" s="2"/>
      <c r="J30" s="1"/>
      <c r="K30" s="1"/>
      <c r="L30" s="1"/>
      <c r="M30" s="1"/>
    </row>
    <row r="31" spans="1:13">
      <c r="A31" s="2"/>
      <c r="B31" s="2"/>
      <c r="C31" s="2"/>
      <c r="D31" s="2"/>
      <c r="E31" s="2"/>
      <c r="F31" s="2"/>
      <c r="G31" s="2"/>
      <c r="H31" s="2"/>
    </row>
    <row r="32" spans="1:13">
      <c r="A32" s="2"/>
      <c r="B32" s="2"/>
      <c r="C32" s="2"/>
      <c r="D32" s="2"/>
      <c r="E32" s="2"/>
      <c r="F32" s="2"/>
      <c r="G32" s="2"/>
      <c r="H32" s="2"/>
    </row>
    <row r="33" spans="1:8" ht="36.75" customHeight="1">
      <c r="A33" s="102"/>
      <c r="B33" s="102"/>
      <c r="C33" s="102"/>
      <c r="D33" s="102"/>
      <c r="E33" s="102"/>
      <c r="F33" s="102"/>
      <c r="G33" s="102"/>
      <c r="H33" s="102"/>
    </row>
    <row r="34" spans="1:8" ht="24" customHeight="1">
      <c r="A34" s="98" t="s">
        <v>146</v>
      </c>
      <c r="B34" s="98"/>
      <c r="C34" s="98"/>
      <c r="D34" s="98"/>
      <c r="E34" s="98"/>
      <c r="F34" s="98"/>
      <c r="G34" s="98"/>
      <c r="H34" s="98"/>
    </row>
    <row r="35" spans="1:8">
      <c r="A35" s="104" t="s">
        <v>147</v>
      </c>
      <c r="B35" s="104"/>
      <c r="C35" s="104"/>
      <c r="D35" s="104"/>
      <c r="E35" s="104"/>
      <c r="F35" s="104"/>
      <c r="G35" s="104"/>
      <c r="H35" s="104"/>
    </row>
    <row r="36" spans="1:8" ht="13.5" customHeight="1">
      <c r="A36" s="105" t="s">
        <v>113</v>
      </c>
      <c r="B36" s="105"/>
      <c r="C36" s="105"/>
      <c r="D36" s="105"/>
      <c r="E36" s="105"/>
      <c r="F36" s="105"/>
      <c r="G36" s="105"/>
      <c r="H36" s="105"/>
    </row>
    <row r="37" spans="1:8" ht="11.25" customHeight="1">
      <c r="A37" s="72" t="s">
        <v>145</v>
      </c>
      <c r="B37" s="71"/>
      <c r="C37" s="71"/>
      <c r="D37" s="71"/>
      <c r="E37" s="71"/>
      <c r="F37" s="71"/>
      <c r="G37" s="71"/>
      <c r="H37" s="71"/>
    </row>
    <row r="38" spans="1:8">
      <c r="A38" s="1"/>
      <c r="B38" s="1"/>
    </row>
    <row r="39" spans="1:8">
      <c r="A39" s="1"/>
      <c r="B39" s="1"/>
    </row>
    <row r="40" spans="1:8">
      <c r="A40" s="109" t="s">
        <v>169</v>
      </c>
      <c r="B40" s="118"/>
      <c r="C40" s="118"/>
      <c r="D40" s="118"/>
      <c r="E40" s="118"/>
      <c r="F40" s="9"/>
    </row>
    <row r="41" spans="1:8">
      <c r="A41" s="110"/>
      <c r="B41" s="118"/>
      <c r="C41" s="118"/>
      <c r="D41" s="118"/>
      <c r="E41" s="118"/>
      <c r="F41" s="9"/>
    </row>
    <row r="42" spans="1:8">
      <c r="A42" s="109" t="s">
        <v>81</v>
      </c>
      <c r="B42" s="110"/>
      <c r="C42" s="110"/>
      <c r="D42" s="110"/>
      <c r="E42" s="110"/>
      <c r="F42" s="1"/>
    </row>
    <row r="43" spans="1:8" ht="45">
      <c r="A43" s="110"/>
      <c r="B43" s="134" t="s">
        <v>82</v>
      </c>
      <c r="C43" s="134" t="s">
        <v>83</v>
      </c>
      <c r="D43" s="134" t="s">
        <v>84</v>
      </c>
      <c r="E43" s="134" t="s">
        <v>85</v>
      </c>
      <c r="F43" s="1"/>
    </row>
    <row r="44" spans="1:8">
      <c r="A44" s="110" t="s">
        <v>1</v>
      </c>
      <c r="B44" s="119">
        <v>0.61912867988237796</v>
      </c>
      <c r="C44" s="119">
        <v>0.20907618600386901</v>
      </c>
      <c r="D44" s="119">
        <v>0.47810915819720701</v>
      </c>
      <c r="E44" s="119">
        <v>0.48368318071534799</v>
      </c>
      <c r="F44" s="1"/>
    </row>
    <row r="45" spans="1:8">
      <c r="A45" s="110" t="s">
        <v>2</v>
      </c>
      <c r="B45" s="119">
        <v>0.38087154373371801</v>
      </c>
      <c r="C45" s="119">
        <v>0.78781907221681802</v>
      </c>
      <c r="D45" s="119">
        <v>0.51860737485884201</v>
      </c>
      <c r="E45" s="119">
        <v>0.51442497120942798</v>
      </c>
      <c r="F45" s="1"/>
    </row>
    <row r="46" spans="1:8">
      <c r="A46" s="110" t="s">
        <v>55</v>
      </c>
      <c r="B46" s="119">
        <f>1-B44-B45</f>
        <v>-2.2361609597343346E-7</v>
      </c>
      <c r="C46" s="119">
        <v>0</v>
      </c>
      <c r="D46" s="119">
        <f>1-D44-D45</f>
        <v>3.2834669439509856E-3</v>
      </c>
      <c r="E46" s="119">
        <v>0</v>
      </c>
      <c r="F46" s="1"/>
    </row>
    <row r="47" spans="1:8">
      <c r="A47" s="118"/>
      <c r="B47" s="118"/>
      <c r="C47" s="118"/>
      <c r="D47" s="118"/>
      <c r="E47" s="118"/>
      <c r="F47" s="9"/>
    </row>
    <row r="48" spans="1:8">
      <c r="A48" s="120" t="s">
        <v>86</v>
      </c>
      <c r="B48" s="120"/>
      <c r="C48" s="120"/>
      <c r="D48" s="120"/>
      <c r="E48" s="120"/>
      <c r="F48" s="77"/>
    </row>
    <row r="49" spans="1:6">
      <c r="A49" s="110" t="s">
        <v>56</v>
      </c>
      <c r="B49" s="121">
        <v>62</v>
      </c>
      <c r="C49" s="110"/>
      <c r="D49" s="110"/>
      <c r="E49" s="110"/>
      <c r="F49" s="1"/>
    </row>
    <row r="50" spans="1:6">
      <c r="A50" s="110" t="s">
        <v>87</v>
      </c>
      <c r="B50" s="121">
        <v>8.9</v>
      </c>
      <c r="C50" s="110"/>
      <c r="D50" s="110"/>
      <c r="E50" s="110"/>
      <c r="F50" s="1"/>
    </row>
    <row r="51" spans="1:6">
      <c r="A51" s="110" t="s">
        <v>88</v>
      </c>
      <c r="B51" s="121">
        <v>15.79</v>
      </c>
      <c r="C51" s="110"/>
      <c r="D51" s="110"/>
      <c r="E51" s="110"/>
      <c r="F51" s="1"/>
    </row>
    <row r="52" spans="1:6">
      <c r="A52" s="110" t="s">
        <v>89</v>
      </c>
      <c r="B52" s="121">
        <v>5.85</v>
      </c>
      <c r="C52" s="110"/>
      <c r="D52" s="110"/>
      <c r="E52" s="110"/>
      <c r="F52" s="1"/>
    </row>
    <row r="53" spans="1:6">
      <c r="A53" s="110" t="s">
        <v>127</v>
      </c>
      <c r="B53" s="121">
        <v>7.54</v>
      </c>
      <c r="C53" s="110"/>
      <c r="D53" s="110"/>
      <c r="E53" s="110"/>
      <c r="F53" s="1"/>
    </row>
    <row r="54" spans="1:6">
      <c r="A54" s="118"/>
      <c r="B54" s="122"/>
      <c r="C54" s="118"/>
      <c r="D54" s="118"/>
      <c r="E54" s="118"/>
      <c r="F54" s="9"/>
    </row>
    <row r="55" spans="1:6">
      <c r="A55" s="120" t="s">
        <v>90</v>
      </c>
      <c r="B55" s="122"/>
      <c r="C55" s="118"/>
      <c r="D55" s="118"/>
      <c r="E55" s="118"/>
      <c r="F55" s="9"/>
    </row>
    <row r="56" spans="1:6" ht="36.75">
      <c r="A56" s="123" t="s">
        <v>91</v>
      </c>
      <c r="B56" s="124">
        <v>37.541529038354497</v>
      </c>
      <c r="C56" s="110"/>
      <c r="D56" s="110"/>
      <c r="E56" s="110"/>
      <c r="F56" s="1"/>
    </row>
    <row r="57" spans="1:6" ht="36.75">
      <c r="A57" s="123" t="s">
        <v>92</v>
      </c>
      <c r="B57" s="124">
        <v>62.458470961645595</v>
      </c>
      <c r="C57" s="110"/>
      <c r="D57" s="110"/>
      <c r="E57" s="110"/>
      <c r="F57" s="1"/>
    </row>
    <row r="58" spans="1:6">
      <c r="A58" s="125" t="s">
        <v>55</v>
      </c>
      <c r="B58" s="126">
        <v>1.5330122693502091E-5</v>
      </c>
      <c r="C58" s="110"/>
      <c r="D58" s="110"/>
      <c r="E58" s="110"/>
      <c r="F58" s="1"/>
    </row>
    <row r="59" spans="1:6">
      <c r="A59" s="125"/>
      <c r="B59" s="127"/>
      <c r="C59" s="110"/>
      <c r="D59" s="110"/>
      <c r="E59" s="110"/>
      <c r="F59" s="1"/>
    </row>
    <row r="60" spans="1:6">
      <c r="A60" s="123" t="s">
        <v>36</v>
      </c>
      <c r="B60" s="128">
        <v>0.60881774170104797</v>
      </c>
      <c r="C60" s="129"/>
      <c r="D60" s="129"/>
      <c r="E60" s="110"/>
      <c r="F60" s="1"/>
    </row>
    <row r="61" spans="1:6" ht="43.5" customHeight="1">
      <c r="A61" s="123" t="s">
        <v>34</v>
      </c>
      <c r="B61" s="128">
        <v>0.13649683024184101</v>
      </c>
      <c r="C61" s="129"/>
      <c r="D61" s="129"/>
      <c r="E61" s="110"/>
      <c r="F61" s="1"/>
    </row>
    <row r="62" spans="1:6" ht="36.75">
      <c r="A62" s="123" t="s">
        <v>35</v>
      </c>
      <c r="B62" s="135" t="s">
        <v>143</v>
      </c>
      <c r="C62" s="129"/>
      <c r="D62" s="129"/>
      <c r="E62" s="110"/>
      <c r="F62" s="1"/>
    </row>
    <row r="63" spans="1:6" ht="36.75">
      <c r="A63" s="123" t="s">
        <v>93</v>
      </c>
      <c r="B63" s="136" t="s">
        <v>143</v>
      </c>
      <c r="C63" s="129"/>
      <c r="D63" s="129"/>
      <c r="E63" s="110"/>
      <c r="F63" s="1"/>
    </row>
    <row r="64" spans="1:6" ht="24">
      <c r="A64" s="131" t="s">
        <v>31</v>
      </c>
      <c r="B64" s="136" t="s">
        <v>94</v>
      </c>
      <c r="C64" s="129"/>
      <c r="D64" s="129"/>
      <c r="E64" s="110"/>
      <c r="F64" s="1"/>
    </row>
    <row r="65" spans="1:6" ht="36">
      <c r="A65" s="131" t="s">
        <v>33</v>
      </c>
      <c r="B65" s="136" t="s">
        <v>143</v>
      </c>
      <c r="C65" s="129"/>
      <c r="D65" s="129"/>
      <c r="E65" s="110"/>
      <c r="F65" s="1"/>
    </row>
    <row r="66" spans="1:6" ht="36">
      <c r="A66" s="131" t="s">
        <v>32</v>
      </c>
      <c r="B66" s="136" t="s">
        <v>143</v>
      </c>
      <c r="C66" s="129"/>
      <c r="D66" s="129"/>
      <c r="E66" s="110"/>
      <c r="F66" s="1"/>
    </row>
    <row r="67" spans="1:6" ht="24">
      <c r="A67" s="131" t="s">
        <v>37</v>
      </c>
      <c r="B67" s="130">
        <v>8.6944230145685905E-2</v>
      </c>
      <c r="C67" s="129"/>
      <c r="D67" s="129"/>
      <c r="E67" s="110"/>
      <c r="F67" s="1"/>
    </row>
    <row r="68" spans="1:6">
      <c r="A68" s="125"/>
      <c r="B68" s="127"/>
      <c r="C68" s="110"/>
      <c r="D68" s="110"/>
      <c r="E68" s="110"/>
      <c r="F68" s="1"/>
    </row>
    <row r="69" spans="1:6">
      <c r="A69" s="132"/>
      <c r="B69" s="133"/>
      <c r="C69" s="118"/>
      <c r="D69" s="118"/>
      <c r="E69" s="118"/>
      <c r="F69" s="9"/>
    </row>
    <row r="70" spans="1:6">
      <c r="A70" s="123" t="s">
        <v>101</v>
      </c>
      <c r="B70" s="124">
        <v>64.684198168584189</v>
      </c>
      <c r="C70" s="110"/>
      <c r="D70" s="110"/>
      <c r="E70" s="110"/>
      <c r="F70" s="1"/>
    </row>
    <row r="71" spans="1:6">
      <c r="A71" s="123" t="s">
        <v>122</v>
      </c>
      <c r="B71" s="124">
        <v>35.315824193025399</v>
      </c>
      <c r="C71" s="110"/>
      <c r="D71" s="110"/>
      <c r="E71" s="110"/>
      <c r="F71" s="1"/>
    </row>
    <row r="72" spans="1:6">
      <c r="A72" s="123"/>
      <c r="B72" s="128"/>
      <c r="C72" s="110"/>
      <c r="D72" s="110"/>
      <c r="E72" s="110"/>
      <c r="F72" s="1"/>
    </row>
    <row r="73" spans="1:6" ht="24.75">
      <c r="A73" s="123" t="s">
        <v>95</v>
      </c>
      <c r="B73" s="124">
        <v>72.953185970326089</v>
      </c>
      <c r="C73" s="110"/>
      <c r="D73" s="110"/>
      <c r="E73" s="110"/>
      <c r="F73" s="1"/>
    </row>
    <row r="74" spans="1:6" ht="36.75">
      <c r="A74" s="123" t="s">
        <v>96</v>
      </c>
      <c r="B74" s="124">
        <v>24.3734053377162</v>
      </c>
      <c r="C74" s="110"/>
      <c r="D74" s="110"/>
      <c r="E74" s="110"/>
      <c r="F74" s="1"/>
    </row>
    <row r="75" spans="1:6" ht="24.75">
      <c r="A75" s="123" t="s">
        <v>55</v>
      </c>
      <c r="B75" s="126">
        <f>100-B73-B74</f>
        <v>2.6734086919577109</v>
      </c>
      <c r="C75" s="110"/>
      <c r="D75" s="110"/>
      <c r="E75" s="110"/>
      <c r="F75" s="1"/>
    </row>
    <row r="76" spans="1:6">
      <c r="A76" s="132"/>
      <c r="B76" s="133"/>
      <c r="C76" s="110"/>
      <c r="D76" s="118"/>
      <c r="E76" s="118"/>
      <c r="F76" s="9"/>
    </row>
    <row r="77" spans="1:6" ht="24.75">
      <c r="A77" s="123" t="s">
        <v>97</v>
      </c>
      <c r="B77" s="126">
        <v>29.69</v>
      </c>
      <c r="C77" s="110"/>
      <c r="D77" s="110"/>
      <c r="E77" s="110"/>
      <c r="F77" s="1"/>
    </row>
    <row r="78" spans="1:6" ht="24.75">
      <c r="A78" s="123" t="s">
        <v>98</v>
      </c>
      <c r="B78" s="126">
        <v>16.52</v>
      </c>
      <c r="C78" s="110"/>
      <c r="D78" s="110"/>
      <c r="E78" s="110"/>
      <c r="F78" s="1"/>
    </row>
    <row r="79" spans="1:6" ht="24.75">
      <c r="A79" s="123" t="s">
        <v>99</v>
      </c>
      <c r="B79" s="126">
        <v>28.35</v>
      </c>
      <c r="C79" s="110"/>
      <c r="D79" s="110"/>
      <c r="E79" s="110"/>
      <c r="F79" s="1"/>
    </row>
    <row r="80" spans="1:6" ht="31.5" customHeight="1">
      <c r="A80" s="123" t="s">
        <v>100</v>
      </c>
      <c r="B80" s="126">
        <v>25.44</v>
      </c>
      <c r="C80" s="110"/>
      <c r="D80" s="110"/>
      <c r="E80" s="110"/>
      <c r="F80" s="1"/>
    </row>
    <row r="81" spans="1:2">
      <c r="A81" s="78"/>
      <c r="B81" s="78"/>
    </row>
  </sheetData>
  <mergeCells count="9">
    <mergeCell ref="A35:H35"/>
    <mergeCell ref="A36:H36"/>
    <mergeCell ref="A34:H34"/>
    <mergeCell ref="A2:H2"/>
    <mergeCell ref="A14:H14"/>
    <mergeCell ref="A16:H16"/>
    <mergeCell ref="A27:H27"/>
    <mergeCell ref="A33:H33"/>
    <mergeCell ref="E24:H2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zoomScaleNormal="100" workbookViewId="0">
      <selection activeCell="C50" sqref="C50"/>
    </sheetView>
  </sheetViews>
  <sheetFormatPr baseColWidth="10" defaultRowHeight="15"/>
  <cols>
    <col min="1" max="1" width="44.140625" customWidth="1"/>
    <col min="5" max="5" width="12.42578125" customWidth="1"/>
  </cols>
  <sheetData>
    <row r="1" spans="1:5" s="12" customFormat="1" ht="11.1" customHeight="1">
      <c r="A1" s="107" t="s">
        <v>148</v>
      </c>
      <c r="B1" s="107"/>
      <c r="C1" s="107"/>
      <c r="D1" s="107"/>
      <c r="E1" s="107"/>
    </row>
    <row r="2" spans="1:5" s="12" customFormat="1" ht="11.1" customHeight="1">
      <c r="A2" s="107"/>
      <c r="B2" s="107"/>
      <c r="C2" s="107"/>
      <c r="D2" s="107"/>
      <c r="E2" s="107"/>
    </row>
    <row r="3" spans="1:5" s="12" customFormat="1">
      <c r="A3" s="2"/>
      <c r="B3" s="2"/>
      <c r="C3" s="2"/>
      <c r="D3" s="2"/>
      <c r="E3" s="2"/>
    </row>
    <row r="4" spans="1:5" s="12" customFormat="1">
      <c r="A4" s="2"/>
      <c r="B4" s="2"/>
      <c r="C4" s="2"/>
      <c r="D4" s="2"/>
      <c r="E4" s="2"/>
    </row>
    <row r="5" spans="1:5" s="12" customFormat="1">
      <c r="A5" s="2"/>
      <c r="B5" s="2"/>
      <c r="C5" s="2"/>
      <c r="D5" s="2"/>
      <c r="E5" s="2"/>
    </row>
    <row r="6" spans="1:5" s="12" customFormat="1" ht="14.25" customHeight="1">
      <c r="A6" s="2"/>
      <c r="B6" s="2"/>
      <c r="C6" s="2"/>
      <c r="D6" s="2"/>
      <c r="E6" s="2"/>
    </row>
    <row r="7" spans="1:5" s="12" customFormat="1">
      <c r="A7" s="2"/>
      <c r="B7" s="2"/>
      <c r="C7" s="2"/>
      <c r="D7" s="2"/>
      <c r="E7" s="2"/>
    </row>
    <row r="8" spans="1:5" s="12" customFormat="1">
      <c r="A8" s="2"/>
      <c r="B8" s="2"/>
      <c r="C8" s="2"/>
      <c r="D8" s="2"/>
      <c r="E8" s="2"/>
    </row>
    <row r="9" spans="1:5" s="12" customFormat="1">
      <c r="A9" s="2"/>
      <c r="B9" s="2"/>
      <c r="C9" s="2"/>
      <c r="D9" s="2"/>
      <c r="E9" s="2"/>
    </row>
    <row r="10" spans="1:5" ht="17.25" customHeight="1">
      <c r="A10" s="106"/>
      <c r="B10" s="106"/>
      <c r="C10" s="106"/>
      <c r="D10" s="106"/>
      <c r="E10" s="106"/>
    </row>
    <row r="11" spans="1:5" s="12" customFormat="1" ht="18">
      <c r="A11" s="13"/>
      <c r="B11" s="13"/>
      <c r="C11" s="13"/>
      <c r="D11" s="13"/>
      <c r="E11" s="2"/>
    </row>
    <row r="12" spans="1:5" s="12" customFormat="1" ht="18">
      <c r="A12" s="16"/>
      <c r="B12" s="16"/>
      <c r="C12" s="16"/>
      <c r="D12" s="16"/>
      <c r="E12" s="2"/>
    </row>
    <row r="13" spans="1:5" s="12" customFormat="1" ht="18">
      <c r="A13" s="13"/>
      <c r="B13" s="13"/>
      <c r="C13" s="13"/>
      <c r="D13" s="13"/>
      <c r="E13" s="2"/>
    </row>
    <row r="14" spans="1:5" s="12" customFormat="1" ht="18">
      <c r="A14" s="13"/>
      <c r="B14" s="13"/>
      <c r="C14" s="13"/>
      <c r="D14" s="13"/>
      <c r="E14" s="2"/>
    </row>
    <row r="15" spans="1:5" s="12" customFormat="1" ht="18">
      <c r="A15" s="13"/>
      <c r="B15" s="13"/>
      <c r="C15" s="13"/>
      <c r="D15" s="13"/>
      <c r="E15" s="2"/>
    </row>
    <row r="16" spans="1:5" s="12" customFormat="1" ht="18">
      <c r="A16" s="13"/>
      <c r="B16" s="13"/>
      <c r="C16" s="13"/>
      <c r="D16" s="13"/>
      <c r="E16" s="2"/>
    </row>
    <row r="17" spans="1:5" ht="21">
      <c r="A17" s="4"/>
      <c r="B17" s="4"/>
      <c r="C17" s="4"/>
      <c r="D17" s="4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 s="12" customFormat="1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 ht="15.75" customHeight="1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 s="12" customFormat="1">
      <c r="A29" s="2"/>
      <c r="B29" s="2"/>
      <c r="C29" s="2"/>
      <c r="D29" s="2"/>
      <c r="E29" s="2"/>
    </row>
    <row r="30" spans="1:5" s="12" customFormat="1">
      <c r="A30" s="2"/>
      <c r="B30" s="2"/>
      <c r="C30" s="2"/>
      <c r="D30" s="2"/>
      <c r="E30" s="2"/>
    </row>
    <row r="31" spans="1:5" s="12" customFormat="1">
      <c r="A31" s="2"/>
      <c r="B31" s="2"/>
      <c r="C31" s="2"/>
      <c r="D31" s="2"/>
      <c r="E31" s="2"/>
    </row>
    <row r="32" spans="1:5" ht="29.25" customHeight="1">
      <c r="A32" s="100" t="s">
        <v>150</v>
      </c>
      <c r="B32" s="100"/>
      <c r="C32" s="100"/>
      <c r="D32" s="100"/>
      <c r="E32" s="100"/>
    </row>
    <row r="33" spans="1:7" s="12" customFormat="1" ht="15" customHeight="1">
      <c r="A33" s="27"/>
      <c r="B33" s="27"/>
      <c r="C33" s="27"/>
      <c r="D33" s="27"/>
      <c r="E33" s="27"/>
    </row>
    <row r="34" spans="1:7" s="30" customFormat="1" ht="12" customHeight="1">
      <c r="A34" s="50" t="s">
        <v>113</v>
      </c>
      <c r="B34" s="28"/>
      <c r="C34" s="28"/>
      <c r="D34" s="29"/>
      <c r="E34" s="29"/>
    </row>
    <row r="35" spans="1:7" s="30" customFormat="1" ht="12" customHeight="1">
      <c r="A35" s="51" t="s">
        <v>145</v>
      </c>
      <c r="B35" s="28"/>
      <c r="C35" s="28"/>
      <c r="D35" s="29"/>
      <c r="E35" s="29"/>
    </row>
    <row r="37" spans="1:7" s="12" customFormat="1"/>
    <row r="38" spans="1:7" s="12" customFormat="1">
      <c r="A38" s="109" t="s">
        <v>169</v>
      </c>
      <c r="B38" s="110"/>
    </row>
    <row r="39" spans="1:7" s="12" customFormat="1">
      <c r="A39" s="110"/>
      <c r="B39" s="110"/>
    </row>
    <row r="40" spans="1:7">
      <c r="A40" s="109" t="s">
        <v>42</v>
      </c>
      <c r="B40" s="110"/>
      <c r="C40" s="1"/>
      <c r="D40" s="1"/>
      <c r="E40" s="1"/>
      <c r="F40" s="1"/>
      <c r="G40" s="1"/>
    </row>
    <row r="41" spans="1:7">
      <c r="A41" s="110" t="s">
        <v>29</v>
      </c>
      <c r="B41" s="121">
        <v>37.859015641945895</v>
      </c>
      <c r="C41" s="1"/>
      <c r="D41" s="1"/>
      <c r="E41" s="1"/>
      <c r="F41" s="1"/>
      <c r="G41" s="1"/>
    </row>
    <row r="42" spans="1:7">
      <c r="A42" s="110" t="s">
        <v>30</v>
      </c>
      <c r="B42" s="121">
        <v>60.259003343060598</v>
      </c>
      <c r="C42" s="1"/>
      <c r="D42" s="1"/>
      <c r="E42" s="1"/>
      <c r="F42" s="1"/>
      <c r="G42" s="1"/>
    </row>
    <row r="43" spans="1:7">
      <c r="A43" s="110" t="s">
        <v>55</v>
      </c>
      <c r="B43" s="121">
        <f>100-B41-B42</f>
        <v>1.8819810149935066</v>
      </c>
      <c r="C43" s="1"/>
      <c r="D43" s="1"/>
      <c r="E43" s="14"/>
      <c r="F43" s="14"/>
      <c r="G43" s="1"/>
    </row>
    <row r="44" spans="1:7">
      <c r="A44" s="110"/>
      <c r="B44" s="121"/>
      <c r="C44" s="1"/>
      <c r="D44" s="1"/>
      <c r="E44" s="14"/>
      <c r="F44" s="14"/>
      <c r="G44" s="1"/>
    </row>
    <row r="45" spans="1:7">
      <c r="A45" s="109" t="s">
        <v>44</v>
      </c>
      <c r="B45" s="121"/>
      <c r="C45" s="1"/>
      <c r="D45" s="1"/>
      <c r="E45" s="14"/>
      <c r="F45" s="14"/>
      <c r="G45" s="1"/>
    </row>
    <row r="46" spans="1:7">
      <c r="A46" s="110" t="s">
        <v>46</v>
      </c>
      <c r="B46" s="121">
        <v>44.305515491004996</v>
      </c>
      <c r="C46" s="1"/>
      <c r="D46" s="1"/>
      <c r="E46" s="14"/>
      <c r="F46" s="14"/>
      <c r="G46" s="1"/>
    </row>
    <row r="47" spans="1:7">
      <c r="A47" s="110" t="s">
        <v>45</v>
      </c>
      <c r="B47" s="121">
        <v>41.027515960598798</v>
      </c>
      <c r="C47" s="1"/>
      <c r="D47" s="1"/>
      <c r="E47" s="14"/>
      <c r="F47" s="14"/>
      <c r="G47" s="1"/>
    </row>
    <row r="48" spans="1:7">
      <c r="A48" s="110" t="s">
        <v>55</v>
      </c>
      <c r="B48" s="121">
        <f>100-B46-B47</f>
        <v>14.666968548396206</v>
      </c>
      <c r="C48" s="1"/>
      <c r="D48" s="1"/>
      <c r="E48" s="14"/>
      <c r="F48" s="14"/>
      <c r="G48" s="1"/>
    </row>
    <row r="49" spans="1:7" s="12" customFormat="1">
      <c r="A49" s="110"/>
      <c r="B49" s="121"/>
      <c r="C49" s="1"/>
      <c r="D49" s="1"/>
      <c r="E49" s="14"/>
      <c r="F49" s="14"/>
      <c r="G49" s="1"/>
    </row>
    <row r="50" spans="1:7">
      <c r="A50" s="109" t="s">
        <v>43</v>
      </c>
      <c r="B50" s="121"/>
      <c r="C50" s="1"/>
      <c r="D50" s="1"/>
      <c r="E50" s="1"/>
      <c r="F50" s="1"/>
      <c r="G50" s="1"/>
    </row>
    <row r="51" spans="1:7">
      <c r="A51" s="110" t="s">
        <v>47</v>
      </c>
      <c r="B51" s="121">
        <v>83.483826965865006</v>
      </c>
      <c r="C51" s="1"/>
      <c r="D51" s="1"/>
      <c r="E51" s="1"/>
      <c r="F51" s="1"/>
      <c r="G51" s="1"/>
    </row>
    <row r="52" spans="1:7">
      <c r="A52" s="110" t="s">
        <v>48</v>
      </c>
      <c r="B52" s="121">
        <v>14.634186428739099</v>
      </c>
      <c r="C52" s="1"/>
      <c r="D52" s="1"/>
      <c r="E52" s="1"/>
      <c r="F52" s="1"/>
      <c r="G52" s="1"/>
    </row>
    <row r="53" spans="1:7">
      <c r="A53" s="110" t="s">
        <v>55</v>
      </c>
      <c r="B53" s="121">
        <f>100-B51-B52</f>
        <v>1.8819866053958947</v>
      </c>
      <c r="C53" s="1"/>
      <c r="D53" s="1"/>
      <c r="E53" s="1"/>
      <c r="F53" s="1"/>
      <c r="G53" s="1"/>
    </row>
    <row r="54" spans="1:7">
      <c r="A54" s="110"/>
      <c r="B54" s="121"/>
      <c r="C54" s="1"/>
      <c r="D54" s="1"/>
      <c r="E54" s="1"/>
      <c r="F54" s="1"/>
      <c r="G54" s="1"/>
    </row>
    <row r="55" spans="1:7">
      <c r="A55" s="110"/>
      <c r="B55" s="121"/>
      <c r="C55" s="1"/>
      <c r="D55" s="1"/>
      <c r="E55" s="1"/>
      <c r="F55" s="1"/>
      <c r="G55" s="1"/>
    </row>
    <row r="56" spans="1:7">
      <c r="A56" s="109" t="s">
        <v>53</v>
      </c>
      <c r="B56" s="121"/>
      <c r="C56" s="1"/>
      <c r="D56" s="1"/>
      <c r="E56" s="1"/>
      <c r="F56" s="1"/>
      <c r="G56" s="1"/>
    </row>
    <row r="57" spans="1:7" ht="30">
      <c r="A57" s="129" t="s">
        <v>54</v>
      </c>
      <c r="B57" s="137">
        <v>85.421795860866098</v>
      </c>
      <c r="C57" s="1"/>
      <c r="D57" s="1"/>
      <c r="E57" s="1"/>
      <c r="F57" s="1"/>
      <c r="G57" s="1"/>
    </row>
    <row r="58" spans="1:7" ht="30">
      <c r="A58" s="129" t="s">
        <v>149</v>
      </c>
      <c r="B58" s="137">
        <v>12.329710193539739</v>
      </c>
      <c r="C58" s="70"/>
      <c r="D58" s="1"/>
      <c r="E58" s="1"/>
      <c r="F58" s="1"/>
      <c r="G58" s="1"/>
    </row>
    <row r="59" spans="1:7">
      <c r="A59" s="110" t="s">
        <v>55</v>
      </c>
      <c r="B59" s="121">
        <f>100-B57-B58</f>
        <v>2.2484939455941628</v>
      </c>
      <c r="C59" s="1"/>
      <c r="D59" s="1"/>
      <c r="E59" s="1"/>
      <c r="F59" s="1"/>
      <c r="G59" s="1"/>
    </row>
    <row r="60" spans="1:7">
      <c r="A60" s="110"/>
      <c r="B60" s="121"/>
      <c r="C60" s="1"/>
      <c r="D60" s="1"/>
      <c r="E60" s="1"/>
      <c r="F60" s="1"/>
      <c r="G60" s="1"/>
    </row>
    <row r="61" spans="1:7">
      <c r="A61" s="110"/>
      <c r="B61" s="121"/>
      <c r="C61" s="1"/>
      <c r="D61" s="1"/>
      <c r="E61" s="1"/>
      <c r="F61" s="1"/>
      <c r="G61" s="1"/>
    </row>
    <row r="62" spans="1:7">
      <c r="A62" s="109" t="s">
        <v>66</v>
      </c>
      <c r="B62" s="121"/>
      <c r="C62" s="1"/>
      <c r="D62" s="1"/>
      <c r="E62" s="1"/>
      <c r="F62" s="1"/>
      <c r="G62" s="1"/>
    </row>
    <row r="63" spans="1:7" ht="30">
      <c r="A63" s="138" t="s">
        <v>63</v>
      </c>
      <c r="B63" s="139">
        <v>51.950692650857</v>
      </c>
      <c r="C63" s="1"/>
      <c r="D63" s="1"/>
      <c r="E63" s="1"/>
      <c r="F63" s="1"/>
      <c r="G63" s="1"/>
    </row>
    <row r="64" spans="1:7" ht="30">
      <c r="A64" s="138" t="s">
        <v>65</v>
      </c>
      <c r="B64" s="139">
        <f>100-B63-B65</f>
        <v>19.866864566911502</v>
      </c>
      <c r="C64" s="1"/>
      <c r="D64" s="1"/>
      <c r="E64" s="1"/>
      <c r="F64" s="1"/>
      <c r="G64" s="1"/>
    </row>
    <row r="65" spans="1:7">
      <c r="A65" s="138" t="s">
        <v>64</v>
      </c>
      <c r="B65" s="139">
        <v>28.182442782231497</v>
      </c>
      <c r="C65" s="1"/>
      <c r="D65" s="1"/>
      <c r="E65" s="1"/>
      <c r="F65" s="1"/>
      <c r="G65" s="1"/>
    </row>
    <row r="66" spans="1:7">
      <c r="C66" s="1"/>
      <c r="D66" s="1"/>
      <c r="E66" s="1"/>
      <c r="F66" s="1"/>
      <c r="G66" s="1"/>
    </row>
    <row r="67" spans="1:7">
      <c r="C67" s="1"/>
      <c r="D67" s="1"/>
      <c r="E67" s="1"/>
      <c r="F67" s="1"/>
      <c r="G67" s="1"/>
    </row>
    <row r="68" spans="1:7">
      <c r="C68" s="1"/>
      <c r="D68" s="1"/>
      <c r="E68" s="1"/>
      <c r="F68" s="1"/>
      <c r="G68" s="1"/>
    </row>
    <row r="69" spans="1:7">
      <c r="C69" s="1"/>
      <c r="D69" s="1"/>
      <c r="E69" s="1"/>
      <c r="F69" s="1"/>
      <c r="G69" s="1"/>
    </row>
    <row r="70" spans="1:7">
      <c r="C70" s="1"/>
      <c r="D70" s="1"/>
      <c r="E70" s="1"/>
      <c r="F70" s="1"/>
      <c r="G70" s="1"/>
    </row>
    <row r="71" spans="1:7">
      <c r="C71" s="1"/>
      <c r="D71" s="1"/>
      <c r="E71" s="1"/>
      <c r="F71" s="1"/>
      <c r="G71" s="1"/>
    </row>
    <row r="72" spans="1:7">
      <c r="C72" s="1"/>
      <c r="D72" s="1"/>
      <c r="E72" s="1"/>
      <c r="F72" s="1"/>
      <c r="G72" s="1"/>
    </row>
    <row r="73" spans="1:7">
      <c r="C73" s="1"/>
      <c r="D73" s="1"/>
      <c r="E73" s="1"/>
      <c r="F73" s="1"/>
      <c r="G73" s="1"/>
    </row>
    <row r="74" spans="1:7">
      <c r="C74" s="1"/>
      <c r="D74" s="1"/>
      <c r="E74" s="1"/>
      <c r="F74" s="1"/>
      <c r="G74" s="1"/>
    </row>
    <row r="75" spans="1:7">
      <c r="C75" s="1"/>
      <c r="D75" s="1"/>
      <c r="E75" s="1"/>
      <c r="F75" s="1"/>
      <c r="G75" s="1"/>
    </row>
    <row r="76" spans="1:7">
      <c r="C76" s="1"/>
      <c r="D76" s="1"/>
      <c r="E76" s="1"/>
      <c r="F76" s="1"/>
      <c r="G76" s="1"/>
    </row>
    <row r="77" spans="1:7">
      <c r="C77" s="1"/>
      <c r="D77" s="1"/>
      <c r="E77" s="1"/>
      <c r="F77" s="1"/>
      <c r="G77" s="1"/>
    </row>
    <row r="78" spans="1:7">
      <c r="C78" s="1"/>
      <c r="D78" s="1"/>
      <c r="E78" s="1"/>
      <c r="F78" s="1"/>
      <c r="G78" s="1"/>
    </row>
    <row r="79" spans="1:7">
      <c r="C79" s="1"/>
      <c r="D79" s="1"/>
      <c r="E79" s="1"/>
      <c r="F79" s="1"/>
      <c r="G79" s="1"/>
    </row>
    <row r="80" spans="1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</sheetData>
  <mergeCells count="3">
    <mergeCell ref="A32:E32"/>
    <mergeCell ref="A10:E10"/>
    <mergeCell ref="A1:E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workbookViewId="0">
      <selection activeCell="A73" sqref="A73:XFD73"/>
    </sheetView>
  </sheetViews>
  <sheetFormatPr baseColWidth="10" defaultRowHeight="15"/>
  <cols>
    <col min="1" max="1" width="12.7109375" style="12" customWidth="1"/>
    <col min="2" max="8" width="11.28515625" style="12" customWidth="1"/>
    <col min="9" max="9" width="9.85546875" style="12" customWidth="1"/>
    <col min="10" max="16384" width="11.42578125" style="12"/>
  </cols>
  <sheetData>
    <row r="1" spans="1:9" ht="11.1" customHeight="1">
      <c r="A1" s="2"/>
      <c r="B1" s="2"/>
      <c r="C1" s="2"/>
      <c r="D1" s="2"/>
      <c r="E1" s="2"/>
      <c r="F1" s="2"/>
      <c r="G1" s="2"/>
      <c r="H1" s="2"/>
    </row>
    <row r="2" spans="1:9" ht="27.95" customHeight="1">
      <c r="A2" s="99" t="s">
        <v>151</v>
      </c>
      <c r="B2" s="99"/>
      <c r="C2" s="99"/>
      <c r="D2" s="99"/>
      <c r="E2" s="99"/>
      <c r="F2" s="99"/>
      <c r="G2" s="99"/>
      <c r="H2" s="99"/>
      <c r="I2" s="22"/>
    </row>
    <row r="3" spans="1:9" ht="16.5" customHeight="1">
      <c r="A3" s="2"/>
      <c r="B3" s="2"/>
      <c r="C3" s="2"/>
      <c r="D3" s="2"/>
      <c r="E3" s="2"/>
      <c r="F3" s="2"/>
      <c r="G3" s="2"/>
      <c r="H3" s="2"/>
      <c r="I3" s="1"/>
    </row>
    <row r="4" spans="1:9">
      <c r="A4" s="2"/>
      <c r="B4" s="2"/>
      <c r="C4" s="2"/>
      <c r="D4" s="2"/>
      <c r="E4" s="2"/>
      <c r="F4" s="2"/>
      <c r="G4" s="2"/>
      <c r="H4" s="2"/>
      <c r="I4" s="1"/>
    </row>
    <row r="5" spans="1:9">
      <c r="A5" s="2"/>
      <c r="B5" s="2"/>
      <c r="C5" s="2"/>
      <c r="D5" s="2"/>
      <c r="E5" s="2"/>
      <c r="F5" s="2"/>
      <c r="G5" s="2"/>
      <c r="H5" s="2"/>
      <c r="I5" s="1"/>
    </row>
    <row r="6" spans="1:9">
      <c r="A6" s="2"/>
      <c r="B6" s="2"/>
      <c r="C6" s="2"/>
      <c r="D6" s="2"/>
      <c r="E6" s="2"/>
      <c r="F6" s="2"/>
      <c r="G6" s="2"/>
      <c r="H6" s="2"/>
      <c r="I6" s="1"/>
    </row>
    <row r="7" spans="1:9">
      <c r="A7" s="2"/>
      <c r="B7" s="2"/>
      <c r="C7" s="2"/>
      <c r="D7" s="2"/>
      <c r="E7" s="2"/>
      <c r="F7" s="2"/>
      <c r="G7" s="2"/>
      <c r="H7" s="2"/>
      <c r="I7" s="1"/>
    </row>
    <row r="8" spans="1:9">
      <c r="A8" s="2"/>
      <c r="B8" s="2"/>
      <c r="C8" s="2"/>
      <c r="D8" s="2"/>
      <c r="E8" s="2"/>
      <c r="F8" s="2"/>
      <c r="G8" s="2"/>
      <c r="H8" s="2"/>
      <c r="I8" s="1"/>
    </row>
    <row r="9" spans="1:9">
      <c r="A9" s="2"/>
      <c r="B9" s="2"/>
      <c r="C9" s="2"/>
      <c r="D9" s="2"/>
      <c r="E9" s="2"/>
      <c r="F9" s="2"/>
      <c r="G9" s="2"/>
      <c r="H9" s="2"/>
      <c r="I9" s="1"/>
    </row>
    <row r="10" spans="1:9">
      <c r="A10" s="2"/>
      <c r="B10" s="2"/>
      <c r="C10" s="2"/>
      <c r="D10" s="2"/>
      <c r="E10" s="2"/>
      <c r="F10" s="2"/>
      <c r="G10" s="2"/>
      <c r="H10" s="2"/>
      <c r="I10" s="1"/>
    </row>
    <row r="11" spans="1:9" ht="15.75" customHeight="1">
      <c r="A11" s="103" t="s">
        <v>153</v>
      </c>
      <c r="B11" s="103"/>
      <c r="C11" s="103"/>
      <c r="D11" s="103"/>
      <c r="E11" s="2"/>
      <c r="F11" s="2"/>
      <c r="G11" s="2"/>
      <c r="H11" s="2"/>
      <c r="I11" s="1"/>
    </row>
    <row r="12" spans="1:9">
      <c r="A12" s="103"/>
      <c r="B12" s="103"/>
      <c r="C12" s="103"/>
      <c r="D12" s="103"/>
      <c r="E12" s="2"/>
      <c r="F12" s="2"/>
      <c r="G12" s="2"/>
      <c r="H12" s="2"/>
      <c r="I12" s="1"/>
    </row>
    <row r="13" spans="1:9" ht="19.5" customHeight="1">
      <c r="A13" s="103"/>
      <c r="B13" s="103"/>
      <c r="C13" s="103"/>
      <c r="D13" s="103"/>
      <c r="E13" s="2"/>
      <c r="F13" s="2"/>
      <c r="G13" s="2"/>
      <c r="H13" s="2"/>
      <c r="I13" s="1"/>
    </row>
    <row r="14" spans="1:9" ht="11.25" customHeight="1">
      <c r="A14" s="2"/>
      <c r="B14" s="2"/>
      <c r="C14" s="2"/>
      <c r="D14" s="2"/>
      <c r="E14" s="2"/>
      <c r="F14" s="2"/>
      <c r="G14" s="2"/>
      <c r="H14" s="2"/>
      <c r="I14" s="1"/>
    </row>
    <row r="15" spans="1:9" s="42" customFormat="1" ht="18.75" customHeight="1">
      <c r="A15" s="101" t="s">
        <v>152</v>
      </c>
      <c r="B15" s="101"/>
      <c r="C15" s="101"/>
      <c r="D15" s="101"/>
      <c r="E15" s="101"/>
      <c r="F15" s="101"/>
      <c r="G15" s="101"/>
      <c r="H15" s="101"/>
      <c r="I15" s="41"/>
    </row>
    <row r="16" spans="1:9" ht="13.5" customHeight="1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 ht="14.25" customHeight="1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103" t="s">
        <v>154</v>
      </c>
      <c r="F24" s="103"/>
      <c r="G24" s="103"/>
      <c r="H24" s="103"/>
    </row>
    <row r="25" spans="1:8" ht="15" customHeight="1">
      <c r="A25" s="2"/>
      <c r="B25" s="2"/>
      <c r="C25" s="2"/>
      <c r="D25" s="2"/>
      <c r="E25" s="103"/>
      <c r="F25" s="103"/>
      <c r="G25" s="103"/>
      <c r="H25" s="103"/>
    </row>
    <row r="26" spans="1:8">
      <c r="A26" s="103" t="s">
        <v>114</v>
      </c>
      <c r="B26" s="103"/>
      <c r="C26" s="103"/>
      <c r="D26" s="103"/>
      <c r="E26" s="103"/>
      <c r="F26" s="103"/>
      <c r="G26" s="103"/>
      <c r="H26" s="103"/>
    </row>
    <row r="27" spans="1:8">
      <c r="A27" s="103"/>
      <c r="B27" s="103"/>
      <c r="C27" s="103"/>
      <c r="D27" s="103"/>
      <c r="E27" s="103"/>
      <c r="F27" s="103"/>
      <c r="G27" s="103"/>
      <c r="H27" s="103"/>
    </row>
    <row r="28" spans="1:8" ht="27.95" customHeight="1">
      <c r="A28" s="101" t="s">
        <v>25</v>
      </c>
      <c r="B28" s="101"/>
      <c r="C28" s="101"/>
      <c r="D28" s="101"/>
      <c r="E28" s="101"/>
      <c r="F28" s="101"/>
      <c r="G28" s="101"/>
      <c r="H28" s="101"/>
    </row>
    <row r="29" spans="1:8" ht="42.75" customHeight="1">
      <c r="A29" s="4"/>
      <c r="B29" s="4"/>
      <c r="C29" s="4"/>
      <c r="D29" s="4"/>
      <c r="E29" s="4"/>
      <c r="F29" s="4"/>
      <c r="G29" s="4"/>
      <c r="H29" s="4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12">
      <c r="A33" s="2"/>
      <c r="B33" s="2"/>
      <c r="C33" s="2"/>
      <c r="D33" s="2"/>
      <c r="E33" s="2"/>
      <c r="F33" s="2"/>
      <c r="G33" s="2"/>
      <c r="H33" s="2"/>
    </row>
    <row r="34" spans="1:12">
      <c r="A34" s="2"/>
      <c r="B34" s="2"/>
      <c r="C34" s="2"/>
      <c r="D34" s="2"/>
      <c r="E34" s="103" t="s">
        <v>155</v>
      </c>
      <c r="F34" s="103"/>
      <c r="G34" s="103"/>
      <c r="H34" s="103"/>
    </row>
    <row r="35" spans="1:12" ht="15" customHeight="1">
      <c r="A35" s="2"/>
      <c r="B35" s="2"/>
      <c r="C35" s="2"/>
      <c r="D35" s="2"/>
      <c r="E35" s="103"/>
      <c r="F35" s="103"/>
      <c r="G35" s="103"/>
      <c r="H35" s="103"/>
    </row>
    <row r="36" spans="1:12">
      <c r="A36" s="2"/>
      <c r="B36" s="2"/>
      <c r="C36" s="2"/>
      <c r="D36" s="2"/>
      <c r="E36" s="103"/>
      <c r="F36" s="103"/>
      <c r="G36" s="103"/>
      <c r="H36" s="103"/>
    </row>
    <row r="37" spans="1:12" ht="18" customHeight="1" thickBot="1">
      <c r="A37" s="2"/>
      <c r="B37" s="2"/>
      <c r="C37" s="2"/>
      <c r="D37" s="2"/>
      <c r="E37" s="62"/>
      <c r="F37" s="62"/>
      <c r="G37" s="62"/>
      <c r="H37" s="62"/>
    </row>
    <row r="38" spans="1:12">
      <c r="A38" s="69" t="s">
        <v>147</v>
      </c>
      <c r="B38" s="23"/>
      <c r="C38" s="23"/>
      <c r="D38" s="23"/>
      <c r="E38" s="23"/>
      <c r="F38" s="2"/>
      <c r="G38" s="2"/>
      <c r="H38" s="2"/>
    </row>
    <row r="39" spans="1:12" ht="12" customHeight="1">
      <c r="A39" s="50" t="s">
        <v>113</v>
      </c>
      <c r="B39" s="2"/>
      <c r="C39" s="2"/>
      <c r="D39" s="2"/>
      <c r="E39" s="2"/>
      <c r="F39" s="24"/>
      <c r="G39" s="24"/>
      <c r="H39" s="24"/>
      <c r="I39" s="9"/>
      <c r="J39" s="9"/>
      <c r="K39" s="9"/>
      <c r="L39" s="9"/>
    </row>
    <row r="40" spans="1:12" ht="12" customHeight="1">
      <c r="A40" s="51" t="s">
        <v>145</v>
      </c>
      <c r="B40" s="2"/>
      <c r="C40" s="2"/>
      <c r="D40" s="2"/>
      <c r="E40" s="2"/>
      <c r="F40" s="24"/>
      <c r="G40" s="24"/>
      <c r="H40" s="24"/>
      <c r="I40" s="9"/>
      <c r="J40" s="9"/>
      <c r="K40" s="9"/>
      <c r="L40" s="9"/>
    </row>
    <row r="41" spans="1:12">
      <c r="A41" s="25"/>
      <c r="B41" s="2"/>
      <c r="C41" s="2"/>
      <c r="D41" s="2"/>
      <c r="E41" s="2"/>
      <c r="F41" s="24"/>
      <c r="G41" s="24"/>
      <c r="H41" s="24"/>
      <c r="I41" s="9"/>
      <c r="J41" s="9"/>
      <c r="K41" s="9"/>
      <c r="L41" s="9"/>
    </row>
    <row r="42" spans="1:12" s="1" customFormat="1">
      <c r="A42" s="81"/>
      <c r="F42" s="9"/>
      <c r="G42" s="9"/>
      <c r="H42" s="9"/>
      <c r="I42" s="9"/>
      <c r="J42" s="9"/>
      <c r="K42" s="9"/>
      <c r="L42" s="9"/>
    </row>
    <row r="43" spans="1:12" ht="15" customHeight="1">
      <c r="A43" s="140" t="s">
        <v>169</v>
      </c>
      <c r="B43" s="141"/>
      <c r="C43" s="142"/>
      <c r="D43" s="142"/>
      <c r="E43" s="142"/>
      <c r="F43" s="142"/>
      <c r="G43" s="82"/>
    </row>
    <row r="44" spans="1:12" ht="15" customHeight="1">
      <c r="A44" s="140"/>
      <c r="B44" s="141"/>
      <c r="C44" s="142"/>
      <c r="D44" s="142"/>
      <c r="E44" s="142"/>
      <c r="F44" s="142"/>
      <c r="G44" s="82"/>
    </row>
    <row r="45" spans="1:12" ht="15" customHeight="1">
      <c r="A45" s="140" t="s">
        <v>50</v>
      </c>
      <c r="B45" s="143" t="s">
        <v>58</v>
      </c>
      <c r="C45" s="142"/>
      <c r="D45" s="142"/>
      <c r="E45" s="142"/>
      <c r="F45" s="142"/>
      <c r="G45" s="82"/>
    </row>
    <row r="46" spans="1:12">
      <c r="A46" s="128" t="s">
        <v>0</v>
      </c>
      <c r="B46" s="128">
        <v>0.12569772936096699</v>
      </c>
      <c r="C46" s="125"/>
      <c r="D46" s="132"/>
      <c r="E46" s="132"/>
      <c r="F46" s="132"/>
      <c r="G46" s="79"/>
    </row>
    <row r="47" spans="1:12" ht="36.75">
      <c r="A47" s="128" t="s">
        <v>41</v>
      </c>
      <c r="B47" s="128">
        <v>0.14196861491784299</v>
      </c>
      <c r="C47" s="125"/>
      <c r="D47" s="132"/>
      <c r="E47" s="132"/>
      <c r="F47" s="132"/>
      <c r="G47" s="79"/>
    </row>
    <row r="48" spans="1:12" ht="72.75">
      <c r="A48" s="128" t="s">
        <v>39</v>
      </c>
      <c r="B48" s="128">
        <v>0.155089673101936</v>
      </c>
      <c r="C48" s="125"/>
      <c r="D48" s="132"/>
      <c r="E48" s="132"/>
      <c r="F48" s="132"/>
      <c r="G48" s="79"/>
    </row>
    <row r="49" spans="1:12" ht="36.75">
      <c r="A49" s="128" t="s">
        <v>73</v>
      </c>
      <c r="B49" s="128">
        <v>0.15868562027974001</v>
      </c>
      <c r="C49" s="125"/>
      <c r="D49" s="132"/>
      <c r="E49" s="132"/>
      <c r="F49" s="132"/>
      <c r="G49" s="79"/>
    </row>
    <row r="50" spans="1:12">
      <c r="A50" s="128" t="s">
        <v>38</v>
      </c>
      <c r="B50" s="128">
        <v>0.27786899344495902</v>
      </c>
      <c r="C50" s="125"/>
      <c r="D50" s="132"/>
      <c r="E50" s="132"/>
      <c r="F50" s="132"/>
      <c r="G50" s="79"/>
    </row>
    <row r="51" spans="1:12" ht="24.75">
      <c r="A51" s="128" t="s">
        <v>40</v>
      </c>
      <c r="B51" s="128">
        <v>0.43161094163705599</v>
      </c>
      <c r="C51" s="125"/>
      <c r="D51" s="132"/>
      <c r="E51" s="132"/>
      <c r="F51" s="132"/>
      <c r="G51" s="79"/>
    </row>
    <row r="52" spans="1:12" ht="15" customHeight="1">
      <c r="A52" s="125"/>
      <c r="B52" s="144"/>
      <c r="C52" s="125"/>
      <c r="D52" s="125"/>
      <c r="E52" s="125"/>
      <c r="F52" s="125"/>
      <c r="G52" s="79"/>
    </row>
    <row r="53" spans="1:12" ht="24">
      <c r="A53" s="145" t="s">
        <v>52</v>
      </c>
      <c r="B53" s="146" t="s">
        <v>59</v>
      </c>
      <c r="C53" s="125"/>
      <c r="D53" s="125"/>
      <c r="E53" s="125"/>
      <c r="F53" s="125"/>
      <c r="G53" s="79"/>
    </row>
    <row r="54" spans="1:12">
      <c r="A54" s="125" t="s">
        <v>51</v>
      </c>
      <c r="B54" s="127">
        <v>0.1396</v>
      </c>
      <c r="C54" s="125"/>
      <c r="D54" s="125"/>
      <c r="E54" s="125"/>
      <c r="F54" s="147"/>
      <c r="G54" s="79"/>
    </row>
    <row r="55" spans="1:12">
      <c r="A55" s="148" t="s">
        <v>130</v>
      </c>
      <c r="B55" s="127">
        <v>0.2172</v>
      </c>
      <c r="C55" s="125"/>
      <c r="D55" s="125"/>
      <c r="E55" s="125"/>
      <c r="F55" s="125"/>
      <c r="G55" s="83"/>
    </row>
    <row r="56" spans="1:12">
      <c r="A56" s="148" t="s">
        <v>131</v>
      </c>
      <c r="B56" s="127">
        <v>0.29509999999999997</v>
      </c>
      <c r="C56" s="125"/>
      <c r="D56" s="125"/>
      <c r="E56" s="125"/>
      <c r="F56" s="144"/>
      <c r="G56" s="84"/>
    </row>
    <row r="57" spans="1:12">
      <c r="A57" s="148" t="s">
        <v>128</v>
      </c>
      <c r="B57" s="149">
        <v>0.25650000000000001</v>
      </c>
      <c r="C57" s="125"/>
      <c r="D57" s="125"/>
      <c r="E57" s="125"/>
      <c r="F57" s="125"/>
      <c r="G57" s="84"/>
    </row>
    <row r="58" spans="1:12">
      <c r="A58" s="125" t="s">
        <v>129</v>
      </c>
      <c r="B58" s="127">
        <f>1-B54-B55-B56-B57</f>
        <v>9.1600000000000015E-2</v>
      </c>
      <c r="C58" s="125"/>
      <c r="D58" s="125"/>
      <c r="E58" s="125"/>
      <c r="F58" s="125"/>
      <c r="G58" s="83"/>
      <c r="H58" s="9"/>
      <c r="I58" s="9"/>
      <c r="J58" s="9"/>
      <c r="K58" s="9"/>
      <c r="L58" s="9"/>
    </row>
    <row r="59" spans="1:12">
      <c r="A59" s="125"/>
      <c r="B59" s="125"/>
      <c r="C59" s="125"/>
      <c r="D59" s="125"/>
      <c r="E59" s="125"/>
      <c r="F59" s="125"/>
      <c r="G59" s="79"/>
    </row>
    <row r="60" spans="1:12">
      <c r="A60" s="150" t="s">
        <v>74</v>
      </c>
      <c r="B60" s="125"/>
      <c r="C60" s="125"/>
      <c r="D60" s="125"/>
      <c r="E60" s="125"/>
      <c r="F60" s="125"/>
      <c r="G60" s="79"/>
    </row>
    <row r="61" spans="1:12" ht="48">
      <c r="A61" s="125"/>
      <c r="B61" s="154" t="s">
        <v>75</v>
      </c>
      <c r="C61" s="154" t="s">
        <v>76</v>
      </c>
      <c r="D61" s="154" t="s">
        <v>77</v>
      </c>
      <c r="E61" s="154" t="s">
        <v>78</v>
      </c>
      <c r="F61" s="125"/>
      <c r="G61" s="79"/>
    </row>
    <row r="62" spans="1:12">
      <c r="A62" s="125" t="s">
        <v>1</v>
      </c>
      <c r="B62" s="151">
        <v>0.232572423663055</v>
      </c>
      <c r="C62" s="151">
        <v>8.10788435309239E-2</v>
      </c>
      <c r="D62" s="151">
        <v>5.5153031675220003E-2</v>
      </c>
      <c r="E62" s="127">
        <v>0.38977772560068902</v>
      </c>
      <c r="F62" s="125"/>
      <c r="G62" s="79"/>
    </row>
    <row r="63" spans="1:12">
      <c r="A63" s="125" t="s">
        <v>2</v>
      </c>
      <c r="B63" s="151">
        <f>1-B62</f>
        <v>0.76742757633694503</v>
      </c>
      <c r="C63" s="151">
        <v>0.94391093370900803</v>
      </c>
      <c r="D63" s="151">
        <v>0.65523485280470495</v>
      </c>
      <c r="E63" s="151">
        <v>0.60697849931238002</v>
      </c>
      <c r="F63" s="125"/>
      <c r="G63" s="79"/>
    </row>
    <row r="64" spans="1:12">
      <c r="A64" s="125" t="s">
        <v>79</v>
      </c>
      <c r="B64" s="151">
        <v>0</v>
      </c>
      <c r="C64" s="151">
        <v>0</v>
      </c>
      <c r="D64" s="151">
        <v>0.28961236149778102</v>
      </c>
      <c r="E64" s="127"/>
      <c r="F64" s="125"/>
      <c r="G64" s="79"/>
    </row>
    <row r="65" spans="1:7">
      <c r="A65" s="125" t="s">
        <v>55</v>
      </c>
      <c r="B65" s="151">
        <v>0</v>
      </c>
      <c r="C65" s="151">
        <v>0</v>
      </c>
      <c r="D65" s="151">
        <v>0</v>
      </c>
      <c r="E65" s="127">
        <f>1-E62-E63</f>
        <v>3.2437750869309667E-3</v>
      </c>
      <c r="F65" s="125"/>
      <c r="G65" s="79"/>
    </row>
    <row r="66" spans="1:7">
      <c r="A66" s="125"/>
      <c r="B66" s="125"/>
      <c r="C66" s="125"/>
      <c r="D66" s="125"/>
      <c r="E66" s="125"/>
      <c r="F66" s="125"/>
      <c r="G66" s="79"/>
    </row>
    <row r="67" spans="1:7">
      <c r="A67" s="150" t="s">
        <v>107</v>
      </c>
      <c r="B67" s="125"/>
      <c r="C67" s="125"/>
      <c r="D67" s="125"/>
      <c r="E67" s="125"/>
      <c r="F67" s="125"/>
      <c r="G67" s="79"/>
    </row>
    <row r="68" spans="1:7">
      <c r="A68" s="125" t="s">
        <v>102</v>
      </c>
      <c r="B68" s="152">
        <v>33.813565670457002</v>
      </c>
      <c r="C68" s="123"/>
      <c r="D68" s="125"/>
      <c r="E68" s="125"/>
      <c r="F68" s="125"/>
      <c r="G68" s="79"/>
    </row>
    <row r="69" spans="1:7">
      <c r="A69" s="125" t="s">
        <v>103</v>
      </c>
      <c r="B69" s="152">
        <v>29.380007602947302</v>
      </c>
      <c r="C69" s="123"/>
      <c r="D69" s="125"/>
      <c r="E69" s="125"/>
      <c r="F69" s="125"/>
      <c r="G69" s="79"/>
    </row>
    <row r="70" spans="1:7">
      <c r="A70" s="125" t="s">
        <v>104</v>
      </c>
      <c r="B70" s="152">
        <v>36.646697749304003</v>
      </c>
      <c r="C70" s="123"/>
      <c r="D70" s="125"/>
      <c r="E70" s="125"/>
      <c r="F70" s="125"/>
      <c r="G70" s="79"/>
    </row>
    <row r="71" spans="1:7">
      <c r="A71" s="125" t="s">
        <v>55</v>
      </c>
      <c r="B71" s="152">
        <f>100-B68-B69-B70</f>
        <v>0.15972897729169944</v>
      </c>
      <c r="C71" s="125"/>
      <c r="D71" s="125"/>
      <c r="E71" s="125"/>
      <c r="F71" s="125"/>
      <c r="G71" s="79"/>
    </row>
    <row r="72" spans="1:7">
      <c r="A72" s="125"/>
      <c r="B72" s="126"/>
      <c r="C72" s="125"/>
      <c r="D72" s="125"/>
      <c r="E72" s="125"/>
      <c r="F72" s="125"/>
      <c r="G72" s="79"/>
    </row>
    <row r="73" spans="1:7" ht="36.75">
      <c r="A73" s="125"/>
      <c r="B73" s="153" t="s">
        <v>123</v>
      </c>
      <c r="C73" s="153" t="s">
        <v>60</v>
      </c>
      <c r="D73" s="153" t="s">
        <v>124</v>
      </c>
      <c r="E73" s="125"/>
      <c r="F73" s="125"/>
      <c r="G73" s="79"/>
    </row>
    <row r="74" spans="1:7">
      <c r="A74" s="125" t="s">
        <v>57</v>
      </c>
      <c r="B74" s="127">
        <v>0.63217199025473303</v>
      </c>
      <c r="C74" s="127">
        <v>0.109074078639065</v>
      </c>
      <c r="D74" s="127">
        <v>0.40084470980221198</v>
      </c>
      <c r="E74" s="125"/>
      <c r="F74" s="125"/>
      <c r="G74" s="79"/>
    </row>
    <row r="75" spans="1:7">
      <c r="A75" s="125" t="s">
        <v>125</v>
      </c>
      <c r="B75" s="127">
        <v>4.2507694423252002E-2</v>
      </c>
      <c r="C75" s="127">
        <v>2.2725889630735099E-2</v>
      </c>
      <c r="D75" s="127">
        <v>3.3759674191348302E-2</v>
      </c>
      <c r="E75" s="125"/>
      <c r="F75" s="125"/>
      <c r="G75" s="79"/>
    </row>
    <row r="76" spans="1:7">
      <c r="A76" s="125" t="s">
        <v>126</v>
      </c>
      <c r="B76" s="127">
        <v>3.6877685831797499E-2</v>
      </c>
      <c r="C76" s="127">
        <v>2.81669868130048E-2</v>
      </c>
      <c r="D76" s="127">
        <v>3.30255928621742E-2</v>
      </c>
      <c r="E76" s="125"/>
      <c r="F76" s="125"/>
      <c r="G76" s="79"/>
    </row>
    <row r="77" spans="1:7">
      <c r="A77" s="125" t="s">
        <v>61</v>
      </c>
      <c r="B77" s="127">
        <v>0.285344734617067</v>
      </c>
      <c r="C77" s="127">
        <v>0.84003314604930601</v>
      </c>
      <c r="D77" s="127">
        <v>0.53064216952336196</v>
      </c>
      <c r="E77" s="125"/>
      <c r="F77" s="125"/>
      <c r="G77" s="79"/>
    </row>
    <row r="78" spans="1:7">
      <c r="A78" s="125" t="s">
        <v>55</v>
      </c>
      <c r="B78" s="127">
        <f>1-B74-B75-B77</f>
        <v>3.9975580704947999E-2</v>
      </c>
      <c r="C78" s="127">
        <f>1-C74-C75-C77</f>
        <v>2.8166885680893872E-2</v>
      </c>
      <c r="D78" s="127">
        <f>1-D74-D75-D77</f>
        <v>3.4753446483077766E-2</v>
      </c>
      <c r="E78" s="125"/>
      <c r="F78" s="125"/>
      <c r="G78" s="79"/>
    </row>
    <row r="79" spans="1:7">
      <c r="A79" s="79"/>
      <c r="B79" s="79"/>
      <c r="C79" s="79"/>
      <c r="D79" s="79"/>
      <c r="E79" s="79"/>
      <c r="F79" s="79"/>
      <c r="G79" s="79"/>
    </row>
    <row r="80" spans="1:7">
      <c r="A80" s="85"/>
      <c r="B80" s="80"/>
      <c r="C80" s="79"/>
      <c r="D80" s="79"/>
      <c r="E80" s="79"/>
      <c r="F80" s="79"/>
      <c r="G80" s="79"/>
    </row>
    <row r="81" spans="1:7">
      <c r="A81" s="86"/>
      <c r="B81" s="80"/>
      <c r="C81" s="79"/>
      <c r="D81" s="79"/>
      <c r="E81" s="79"/>
      <c r="F81" s="79"/>
      <c r="G81" s="79"/>
    </row>
    <row r="82" spans="1:7">
      <c r="A82" s="86"/>
      <c r="B82" s="80"/>
      <c r="C82" s="80"/>
      <c r="D82" s="79"/>
      <c r="E82" s="79"/>
      <c r="F82" s="79"/>
      <c r="G82" s="79"/>
    </row>
    <row r="83" spans="1:7">
      <c r="A83" s="86"/>
      <c r="B83" s="80"/>
      <c r="C83" s="79"/>
      <c r="D83" s="79"/>
      <c r="E83" s="79"/>
      <c r="F83" s="79"/>
      <c r="G83" s="79"/>
    </row>
    <row r="84" spans="1:7">
      <c r="A84" s="86"/>
      <c r="B84" s="80"/>
      <c r="C84" s="79"/>
      <c r="D84" s="79"/>
      <c r="E84" s="79"/>
      <c r="F84" s="79"/>
      <c r="G84" s="79"/>
    </row>
    <row r="85" spans="1:7">
      <c r="A85" s="86"/>
      <c r="B85" s="80"/>
      <c r="C85" s="79"/>
      <c r="D85" s="79"/>
      <c r="E85" s="79"/>
      <c r="F85" s="79"/>
      <c r="G85" s="79"/>
    </row>
    <row r="86" spans="1:7">
      <c r="A86" s="87"/>
      <c r="B86" s="80"/>
      <c r="C86" s="80"/>
      <c r="D86" s="79"/>
      <c r="E86" s="79"/>
      <c r="F86" s="79"/>
      <c r="G86" s="79"/>
    </row>
    <row r="87" spans="1:7">
      <c r="A87" s="88"/>
      <c r="B87" s="80"/>
      <c r="C87" s="79"/>
      <c r="D87" s="79"/>
      <c r="E87" s="79"/>
      <c r="F87" s="79"/>
      <c r="G87" s="79"/>
    </row>
    <row r="88" spans="1:7">
      <c r="A88" s="88"/>
      <c r="B88" s="79"/>
      <c r="C88" s="79"/>
      <c r="D88" s="79"/>
      <c r="E88" s="79"/>
      <c r="F88" s="79"/>
      <c r="G88" s="79"/>
    </row>
    <row r="89" spans="1:7">
      <c r="A89" s="79"/>
      <c r="B89" s="79"/>
      <c r="C89" s="79"/>
      <c r="D89" s="79"/>
      <c r="E89" s="79"/>
      <c r="F89" s="79"/>
      <c r="G89" s="79"/>
    </row>
    <row r="90" spans="1:7">
      <c r="A90" s="79"/>
      <c r="B90" s="79"/>
      <c r="C90" s="79"/>
      <c r="D90" s="79"/>
      <c r="E90" s="79"/>
      <c r="F90" s="79"/>
      <c r="G90" s="79"/>
    </row>
    <row r="91" spans="1:7">
      <c r="A91" s="79"/>
      <c r="B91" s="79"/>
      <c r="C91" s="79"/>
      <c r="D91" s="79"/>
      <c r="E91" s="79"/>
      <c r="F91" s="79"/>
      <c r="G91" s="79"/>
    </row>
    <row r="92" spans="1:7">
      <c r="A92" s="79"/>
      <c r="B92" s="79"/>
      <c r="C92" s="79"/>
      <c r="D92" s="79"/>
      <c r="E92" s="79"/>
      <c r="F92" s="79"/>
      <c r="G92" s="79"/>
    </row>
    <row r="93" spans="1:7">
      <c r="A93" s="79"/>
      <c r="B93" s="79"/>
      <c r="C93" s="79"/>
      <c r="D93" s="79"/>
      <c r="E93" s="79"/>
      <c r="F93" s="79"/>
      <c r="G93" s="79"/>
    </row>
    <row r="94" spans="1:7">
      <c r="A94" s="79"/>
      <c r="B94" s="79"/>
      <c r="C94" s="79"/>
      <c r="D94" s="79"/>
      <c r="E94" s="79"/>
      <c r="F94" s="79"/>
      <c r="G94" s="79"/>
    </row>
  </sheetData>
  <mergeCells count="7">
    <mergeCell ref="E34:H36"/>
    <mergeCell ref="A11:D13"/>
    <mergeCell ref="A26:D27"/>
    <mergeCell ref="A28:H28"/>
    <mergeCell ref="A2:H2"/>
    <mergeCell ref="A15:H15"/>
    <mergeCell ref="E24:H2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workbookViewId="0">
      <selection activeCell="A78" sqref="A78"/>
    </sheetView>
  </sheetViews>
  <sheetFormatPr baseColWidth="10" defaultRowHeight="15"/>
  <cols>
    <col min="1" max="1" width="13.28515625" style="12" customWidth="1"/>
    <col min="2" max="2" width="13.28515625" style="5" customWidth="1"/>
    <col min="3" max="7" width="11.42578125" style="12"/>
    <col min="8" max="8" width="11.42578125" style="12" customWidth="1"/>
    <col min="9" max="16384" width="11.42578125" style="12"/>
  </cols>
  <sheetData>
    <row r="1" spans="1:8" ht="11.1" customHeight="1">
      <c r="A1" s="2"/>
      <c r="B1" s="8"/>
      <c r="C1" s="2"/>
      <c r="D1" s="2"/>
      <c r="E1" s="2"/>
      <c r="F1" s="2"/>
      <c r="G1" s="2"/>
      <c r="H1" s="2"/>
    </row>
    <row r="2" spans="1:8" s="6" customFormat="1" ht="33.75" customHeight="1">
      <c r="A2" s="101" t="s">
        <v>105</v>
      </c>
      <c r="B2" s="101"/>
      <c r="C2" s="101"/>
      <c r="D2" s="101"/>
      <c r="E2" s="101"/>
      <c r="F2" s="101"/>
      <c r="G2" s="101"/>
      <c r="H2" s="101"/>
    </row>
    <row r="3" spans="1:8">
      <c r="A3" s="2"/>
      <c r="B3" s="7"/>
      <c r="C3" s="2"/>
      <c r="D3" s="2"/>
      <c r="E3" s="2"/>
      <c r="F3" s="2"/>
      <c r="G3" s="2"/>
      <c r="H3" s="2"/>
    </row>
    <row r="4" spans="1:8">
      <c r="A4" s="2"/>
      <c r="B4" s="8"/>
      <c r="C4" s="2"/>
      <c r="D4" s="2"/>
      <c r="E4" s="2"/>
      <c r="F4" s="2"/>
      <c r="G4" s="2"/>
      <c r="H4" s="2"/>
    </row>
    <row r="5" spans="1:8">
      <c r="A5" s="2"/>
      <c r="B5" s="8"/>
      <c r="C5" s="2"/>
      <c r="D5" s="2"/>
      <c r="E5" s="2"/>
      <c r="F5" s="2"/>
      <c r="G5" s="2"/>
      <c r="H5" s="2"/>
    </row>
    <row r="6" spans="1:8">
      <c r="A6" s="2"/>
      <c r="B6" s="8"/>
      <c r="C6" s="2"/>
      <c r="D6" s="2"/>
      <c r="E6" s="2"/>
      <c r="F6" s="2"/>
      <c r="G6" s="2"/>
      <c r="H6" s="2"/>
    </row>
    <row r="7" spans="1:8">
      <c r="A7" s="2"/>
      <c r="B7" s="8"/>
      <c r="C7" s="2"/>
      <c r="D7" s="2"/>
      <c r="E7" s="2"/>
      <c r="F7" s="2"/>
      <c r="G7" s="2"/>
      <c r="H7" s="2"/>
    </row>
    <row r="8" spans="1:8">
      <c r="A8" s="2"/>
      <c r="B8" s="8"/>
      <c r="C8" s="2"/>
      <c r="D8" s="2"/>
      <c r="E8" s="2"/>
      <c r="F8" s="2"/>
      <c r="G8" s="2"/>
      <c r="H8" s="2"/>
    </row>
    <row r="9" spans="1:8">
      <c r="A9" s="2"/>
      <c r="B9" s="8"/>
      <c r="C9" s="2"/>
      <c r="D9" s="2"/>
      <c r="E9" s="2"/>
      <c r="F9" s="2"/>
      <c r="G9" s="2"/>
      <c r="H9" s="2"/>
    </row>
    <row r="10" spans="1:8">
      <c r="A10" s="2"/>
      <c r="B10" s="8"/>
      <c r="C10" s="2"/>
      <c r="D10" s="2"/>
      <c r="E10" s="2"/>
      <c r="F10" s="2"/>
      <c r="G10" s="2"/>
      <c r="H10" s="2"/>
    </row>
    <row r="11" spans="1:8">
      <c r="A11" s="2"/>
      <c r="B11" s="8"/>
      <c r="C11" s="2"/>
      <c r="D11" s="2"/>
      <c r="E11" s="2"/>
      <c r="F11" s="2"/>
      <c r="G11" s="2"/>
      <c r="H11" s="2"/>
    </row>
    <row r="12" spans="1:8">
      <c r="A12" s="2"/>
      <c r="B12" s="8"/>
      <c r="C12" s="2"/>
      <c r="D12" s="2"/>
      <c r="E12" s="2"/>
      <c r="F12" s="2"/>
      <c r="G12" s="2"/>
      <c r="H12" s="2"/>
    </row>
    <row r="13" spans="1:8">
      <c r="A13" s="2"/>
      <c r="B13" s="8"/>
      <c r="C13" s="2"/>
      <c r="D13" s="2"/>
      <c r="E13" s="2"/>
      <c r="F13" s="2"/>
      <c r="G13" s="2"/>
      <c r="H13" s="2"/>
    </row>
    <row r="14" spans="1:8">
      <c r="A14" s="2"/>
      <c r="B14" s="8"/>
      <c r="C14" s="2"/>
      <c r="D14" s="2"/>
      <c r="E14" s="2"/>
      <c r="F14" s="2"/>
      <c r="G14" s="2"/>
      <c r="H14" s="2"/>
    </row>
    <row r="15" spans="1:8">
      <c r="A15" s="15"/>
      <c r="B15" s="31"/>
      <c r="C15" s="31"/>
      <c r="D15" s="31"/>
      <c r="E15" s="31"/>
      <c r="F15" s="31"/>
      <c r="G15" s="31"/>
      <c r="H15" s="2"/>
    </row>
    <row r="16" spans="1:8" ht="22.5" customHeight="1">
      <c r="A16" s="101" t="s">
        <v>106</v>
      </c>
      <c r="B16" s="101"/>
      <c r="C16" s="101"/>
      <c r="D16" s="101"/>
      <c r="E16" s="101"/>
      <c r="F16" s="101"/>
      <c r="G16" s="101"/>
      <c r="H16" s="101"/>
    </row>
    <row r="17" spans="1:8" ht="15" customHeight="1">
      <c r="A17" s="101"/>
      <c r="B17" s="101"/>
      <c r="C17" s="101"/>
      <c r="D17" s="101"/>
      <c r="E17" s="101"/>
      <c r="F17" s="101"/>
      <c r="G17" s="101"/>
      <c r="H17" s="101"/>
    </row>
    <row r="18" spans="1:8" ht="15" customHeight="1">
      <c r="A18" s="54"/>
      <c r="B18" s="54"/>
      <c r="C18" s="54"/>
      <c r="D18" s="54"/>
      <c r="E18" s="54"/>
      <c r="F18" s="54"/>
      <c r="G18" s="54"/>
      <c r="H18" s="54"/>
    </row>
    <row r="19" spans="1:8" ht="15" customHeight="1">
      <c r="A19" s="54"/>
      <c r="B19" s="54"/>
      <c r="C19" s="54"/>
      <c r="D19" s="54"/>
      <c r="E19" s="54"/>
      <c r="F19" s="54"/>
      <c r="G19" s="54"/>
      <c r="H19" s="54"/>
    </row>
    <row r="20" spans="1:8" ht="15" customHeight="1">
      <c r="A20" s="54"/>
      <c r="B20" s="54"/>
      <c r="C20" s="54"/>
      <c r="D20" s="54"/>
      <c r="E20" s="54"/>
      <c r="F20" s="54"/>
      <c r="G20" s="54"/>
      <c r="H20" s="54"/>
    </row>
    <row r="21" spans="1:8" ht="15" customHeight="1">
      <c r="A21" s="54"/>
      <c r="B21" s="54"/>
      <c r="C21" s="54"/>
      <c r="D21" s="54"/>
      <c r="E21" s="54"/>
      <c r="F21" s="54"/>
      <c r="G21" s="54"/>
      <c r="H21" s="54"/>
    </row>
    <row r="22" spans="1:8" s="6" customFormat="1" ht="15" customHeight="1">
      <c r="A22" s="108"/>
      <c r="B22" s="108"/>
      <c r="C22" s="108"/>
      <c r="D22" s="108"/>
      <c r="E22" s="108"/>
      <c r="F22" s="108"/>
      <c r="G22" s="108"/>
      <c r="H22" s="26"/>
    </row>
    <row r="23" spans="1:8">
      <c r="A23" s="2"/>
      <c r="B23" s="8"/>
      <c r="C23" s="2"/>
      <c r="D23" s="2"/>
      <c r="E23" s="2"/>
      <c r="F23" s="2"/>
      <c r="G23" s="2"/>
      <c r="H23" s="2"/>
    </row>
    <row r="24" spans="1:8">
      <c r="A24" s="2"/>
      <c r="B24" s="8"/>
      <c r="C24" s="2"/>
      <c r="D24" s="2"/>
      <c r="E24" s="2"/>
      <c r="F24" s="2"/>
      <c r="G24" s="2"/>
      <c r="H24" s="2"/>
    </row>
    <row r="25" spans="1:8">
      <c r="A25" s="2"/>
      <c r="B25" s="8"/>
      <c r="C25" s="2"/>
      <c r="D25" s="2"/>
      <c r="E25" s="2"/>
      <c r="F25" s="2"/>
      <c r="G25" s="2"/>
      <c r="H25" s="2"/>
    </row>
    <row r="26" spans="1:8">
      <c r="A26" s="2"/>
      <c r="B26" s="8"/>
      <c r="C26" s="2"/>
      <c r="D26" s="2"/>
      <c r="E26" s="2"/>
      <c r="F26" s="2"/>
      <c r="G26" s="2"/>
      <c r="H26" s="2"/>
    </row>
    <row r="27" spans="1:8">
      <c r="A27" s="2"/>
      <c r="B27" s="8"/>
      <c r="C27" s="2"/>
      <c r="D27" s="2"/>
      <c r="E27" s="2"/>
      <c r="F27" s="2"/>
      <c r="G27" s="2"/>
      <c r="H27" s="2"/>
    </row>
    <row r="28" spans="1:8">
      <c r="A28" s="2"/>
      <c r="B28" s="8"/>
      <c r="C28" s="2"/>
      <c r="D28" s="2"/>
      <c r="E28" s="2"/>
      <c r="F28" s="2"/>
      <c r="G28" s="2"/>
      <c r="H28" s="2"/>
    </row>
    <row r="29" spans="1:8">
      <c r="A29" s="2"/>
      <c r="B29" s="8"/>
      <c r="C29" s="2"/>
      <c r="D29" s="2"/>
      <c r="E29" s="2"/>
      <c r="F29" s="2"/>
      <c r="G29" s="2"/>
      <c r="H29" s="2"/>
    </row>
    <row r="30" spans="1:8">
      <c r="A30" s="2"/>
      <c r="B30" s="8"/>
      <c r="C30" s="2"/>
      <c r="D30" s="2"/>
      <c r="E30" s="2"/>
      <c r="F30" s="2"/>
      <c r="G30" s="2"/>
      <c r="H30" s="2"/>
    </row>
    <row r="31" spans="1:8">
      <c r="A31" s="2"/>
      <c r="B31" s="8"/>
      <c r="C31" s="2"/>
      <c r="D31" s="2"/>
      <c r="E31" s="2"/>
      <c r="F31" s="2"/>
      <c r="G31" s="2"/>
      <c r="H31" s="2"/>
    </row>
    <row r="32" spans="1:8">
      <c r="A32" s="2"/>
      <c r="B32" s="8"/>
      <c r="C32" s="2"/>
      <c r="D32" s="2"/>
      <c r="E32" s="2"/>
      <c r="F32" s="2"/>
      <c r="G32" s="2"/>
      <c r="H32" s="2"/>
    </row>
    <row r="33" spans="1:9">
      <c r="A33" s="2"/>
      <c r="B33" s="8"/>
      <c r="C33" s="2"/>
      <c r="D33" s="2" t="s">
        <v>14</v>
      </c>
      <c r="E33" s="2"/>
      <c r="F33" s="2"/>
      <c r="G33" s="2"/>
      <c r="H33" s="2"/>
    </row>
    <row r="34" spans="1:9">
      <c r="A34" s="2"/>
      <c r="B34" s="8"/>
      <c r="C34" s="2"/>
      <c r="D34" s="2"/>
      <c r="E34" s="2"/>
      <c r="F34" s="2"/>
      <c r="G34" s="2"/>
      <c r="H34" s="2"/>
    </row>
    <row r="35" spans="1:9">
      <c r="A35" s="2"/>
      <c r="B35" s="8"/>
      <c r="C35" s="2"/>
      <c r="D35" s="2"/>
      <c r="E35" s="2"/>
      <c r="F35" s="2"/>
      <c r="G35" s="2"/>
      <c r="H35" s="2"/>
    </row>
    <row r="36" spans="1:9">
      <c r="A36" s="53" t="s">
        <v>157</v>
      </c>
      <c r="B36" s="8"/>
      <c r="C36" s="2"/>
      <c r="D36" s="2"/>
      <c r="E36" s="2"/>
      <c r="F36" s="2"/>
      <c r="G36" s="2"/>
      <c r="H36" s="2"/>
    </row>
    <row r="37" spans="1:9">
      <c r="A37" s="69" t="s">
        <v>156</v>
      </c>
      <c r="B37" s="8"/>
      <c r="C37" s="2"/>
      <c r="D37" s="2"/>
      <c r="E37" s="2"/>
      <c r="F37" s="2"/>
      <c r="G37" s="2"/>
      <c r="H37" s="2"/>
    </row>
    <row r="38" spans="1:9">
      <c r="A38" s="69" t="s">
        <v>162</v>
      </c>
      <c r="B38" s="8"/>
      <c r="C38" s="2"/>
      <c r="D38" s="2"/>
      <c r="E38" s="2"/>
      <c r="F38" s="2"/>
      <c r="G38" s="2"/>
      <c r="H38" s="2"/>
    </row>
    <row r="39" spans="1:9" ht="25.5" customHeight="1">
      <c r="A39" s="103" t="s">
        <v>163</v>
      </c>
      <c r="B39" s="103"/>
      <c r="C39" s="103"/>
      <c r="D39" s="103"/>
      <c r="E39" s="103"/>
      <c r="F39" s="103"/>
      <c r="G39" s="103"/>
      <c r="H39" s="103"/>
    </row>
    <row r="40" spans="1:9" ht="12" customHeight="1">
      <c r="A40" s="50" t="s">
        <v>110</v>
      </c>
      <c r="B40" s="57"/>
      <c r="C40" s="32"/>
      <c r="D40" s="32"/>
      <c r="E40" s="32"/>
      <c r="F40" s="32"/>
      <c r="G40" s="32"/>
      <c r="H40" s="2"/>
    </row>
    <row r="41" spans="1:9" ht="12" customHeight="1">
      <c r="A41" s="51" t="s">
        <v>145</v>
      </c>
      <c r="B41" s="33"/>
      <c r="C41" s="32"/>
      <c r="D41" s="32"/>
      <c r="E41" s="32"/>
      <c r="F41" s="32"/>
      <c r="G41" s="32"/>
      <c r="H41" s="2"/>
    </row>
    <row r="42" spans="1:9">
      <c r="A42" s="1"/>
      <c r="B42" s="34"/>
      <c r="C42" s="35"/>
      <c r="D42" s="35"/>
      <c r="E42" s="35"/>
      <c r="F42" s="35"/>
      <c r="G42" s="35"/>
      <c r="H42" s="1"/>
    </row>
    <row r="44" spans="1:9">
      <c r="A44" s="155" t="s">
        <v>169</v>
      </c>
      <c r="B44" s="156"/>
      <c r="C44" s="125"/>
    </row>
    <row r="45" spans="1:9">
      <c r="A45" s="132"/>
      <c r="B45" s="156"/>
      <c r="C45" s="132"/>
      <c r="D45" s="1"/>
      <c r="E45" s="1"/>
      <c r="F45" s="1"/>
      <c r="G45" s="1"/>
      <c r="H45" s="1"/>
      <c r="I45" s="1"/>
    </row>
    <row r="46" spans="1:9">
      <c r="A46" s="157" t="s">
        <v>49</v>
      </c>
      <c r="B46" s="155" t="s">
        <v>15</v>
      </c>
      <c r="C46" s="158" t="s">
        <v>16</v>
      </c>
      <c r="D46" s="1"/>
      <c r="E46" s="1"/>
      <c r="F46" s="1"/>
      <c r="G46" s="1"/>
      <c r="H46" s="1"/>
      <c r="I46" s="1"/>
    </row>
    <row r="47" spans="1:9" ht="24">
      <c r="A47" s="155" t="s">
        <v>15</v>
      </c>
      <c r="B47" s="159" t="s">
        <v>6</v>
      </c>
      <c r="C47" s="160">
        <v>1.02246445500036E-2</v>
      </c>
      <c r="D47" s="1"/>
      <c r="E47" s="36"/>
      <c r="F47" s="37"/>
      <c r="G47" s="1"/>
      <c r="H47" s="1"/>
      <c r="I47" s="1"/>
    </row>
    <row r="48" spans="1:9" ht="24">
      <c r="A48" s="132">
        <v>2</v>
      </c>
      <c r="B48" s="159" t="s">
        <v>7</v>
      </c>
      <c r="C48" s="160">
        <v>2.9429274576797501E-3</v>
      </c>
      <c r="D48" s="1"/>
      <c r="E48" s="36"/>
      <c r="F48" s="37"/>
      <c r="G48" s="1"/>
      <c r="H48" s="1"/>
      <c r="I48" s="1"/>
    </row>
    <row r="49" spans="1:11">
      <c r="A49" s="132">
        <v>3</v>
      </c>
      <c r="B49" s="159" t="s">
        <v>8</v>
      </c>
      <c r="C49" s="160" t="s">
        <v>143</v>
      </c>
      <c r="D49" s="1"/>
      <c r="E49" s="36"/>
      <c r="F49" s="37"/>
      <c r="G49" s="1"/>
      <c r="H49" s="1"/>
      <c r="I49" s="1"/>
    </row>
    <row r="50" spans="1:11">
      <c r="A50" s="132">
        <v>4</v>
      </c>
      <c r="B50" s="159" t="s">
        <v>9</v>
      </c>
      <c r="C50" s="160" t="s">
        <v>143</v>
      </c>
      <c r="D50" s="1"/>
      <c r="E50" s="36"/>
      <c r="F50" s="37"/>
      <c r="G50" s="1"/>
      <c r="H50" s="1"/>
      <c r="I50" s="1"/>
    </row>
    <row r="51" spans="1:11">
      <c r="A51" s="132">
        <v>5</v>
      </c>
      <c r="B51" s="159" t="s">
        <v>10</v>
      </c>
      <c r="C51" s="160" t="s">
        <v>143</v>
      </c>
      <c r="D51" s="1"/>
      <c r="E51" s="36"/>
      <c r="F51" s="37"/>
      <c r="G51" s="1"/>
      <c r="H51" s="1"/>
      <c r="I51" s="1"/>
    </row>
    <row r="52" spans="1:11">
      <c r="A52" s="132">
        <v>6</v>
      </c>
      <c r="B52" s="159" t="s">
        <v>11</v>
      </c>
      <c r="C52" s="160">
        <v>4.2264982189684202E-3</v>
      </c>
      <c r="D52" s="1"/>
      <c r="E52" s="36"/>
      <c r="F52" s="37"/>
      <c r="G52" s="1"/>
      <c r="H52" s="1"/>
      <c r="I52" s="1"/>
    </row>
    <row r="53" spans="1:11">
      <c r="A53" s="132">
        <v>7</v>
      </c>
      <c r="B53" s="159" t="s">
        <v>12</v>
      </c>
      <c r="C53" s="160">
        <v>4.26570965540522E-3</v>
      </c>
      <c r="D53" s="1"/>
      <c r="E53" s="36"/>
      <c r="F53" s="37"/>
      <c r="G53" s="1"/>
      <c r="H53" s="1"/>
      <c r="I53" s="1"/>
    </row>
    <row r="54" spans="1:11">
      <c r="A54" s="132">
        <v>8</v>
      </c>
      <c r="B54" s="159" t="s">
        <v>13</v>
      </c>
      <c r="C54" s="160">
        <v>6.3119340022133397E-3</v>
      </c>
      <c r="D54" s="1"/>
      <c r="E54" s="36"/>
      <c r="F54" s="37"/>
      <c r="G54" s="1"/>
      <c r="H54" s="1"/>
      <c r="I54" s="1"/>
    </row>
    <row r="55" spans="1:11" ht="24">
      <c r="A55" s="155" t="s">
        <v>19</v>
      </c>
      <c r="B55" s="159" t="s">
        <v>18</v>
      </c>
      <c r="C55" s="160">
        <v>1.9300203361805801E-3</v>
      </c>
      <c r="D55" s="1"/>
      <c r="E55" s="9"/>
      <c r="F55" s="11"/>
      <c r="G55" s="10"/>
      <c r="H55" s="10"/>
      <c r="I55" s="9"/>
      <c r="J55" s="9"/>
      <c r="K55" s="9"/>
    </row>
    <row r="56" spans="1:11" ht="24">
      <c r="A56" s="132">
        <v>1</v>
      </c>
      <c r="B56" s="159" t="s">
        <v>67</v>
      </c>
      <c r="C56" s="160">
        <v>3.00140797832989E-3</v>
      </c>
      <c r="D56" s="1"/>
      <c r="E56" s="9"/>
      <c r="F56" s="11"/>
      <c r="G56" s="10"/>
      <c r="H56" s="10"/>
      <c r="I56" s="9"/>
      <c r="J56" s="9"/>
      <c r="K56" s="9"/>
    </row>
    <row r="57" spans="1:11" ht="24">
      <c r="A57" s="132">
        <v>2</v>
      </c>
      <c r="B57" s="159" t="s">
        <v>68</v>
      </c>
      <c r="C57" s="160">
        <v>2.8143529731262601E-3</v>
      </c>
      <c r="D57" s="1"/>
      <c r="E57" s="9"/>
      <c r="F57" s="11"/>
      <c r="G57" s="10"/>
      <c r="H57" s="10"/>
      <c r="I57" s="9"/>
      <c r="J57" s="9"/>
      <c r="K57" s="9"/>
    </row>
    <row r="58" spans="1:11" ht="24">
      <c r="A58" s="132">
        <v>3</v>
      </c>
      <c r="B58" s="159" t="s">
        <v>69</v>
      </c>
      <c r="C58" s="160">
        <v>6.4006129062123898E-3</v>
      </c>
      <c r="E58" s="9"/>
      <c r="F58" s="11"/>
      <c r="G58" s="10"/>
      <c r="H58" s="10"/>
      <c r="I58" s="9"/>
      <c r="J58" s="9"/>
      <c r="K58" s="9"/>
    </row>
    <row r="59" spans="1:11" ht="24">
      <c r="A59" s="132">
        <v>4</v>
      </c>
      <c r="B59" s="159" t="s">
        <v>17</v>
      </c>
      <c r="C59" s="160">
        <v>1.02778663292211E-2</v>
      </c>
      <c r="E59" s="9"/>
      <c r="F59" s="11"/>
      <c r="G59" s="10"/>
      <c r="H59" s="10"/>
      <c r="I59" s="9"/>
      <c r="J59" s="9"/>
      <c r="K59" s="9"/>
    </row>
    <row r="60" spans="1:11">
      <c r="A60" s="150" t="s">
        <v>115</v>
      </c>
      <c r="B60" s="156" t="s">
        <v>20</v>
      </c>
      <c r="C60" s="160">
        <v>5.4293313315625404E-3</v>
      </c>
    </row>
    <row r="61" spans="1:11">
      <c r="A61" s="125"/>
      <c r="B61" s="156" t="s">
        <v>21</v>
      </c>
      <c r="C61" s="160">
        <v>4.5029107408193596E-3</v>
      </c>
    </row>
    <row r="62" spans="1:11" ht="24">
      <c r="A62" s="161" t="s">
        <v>22</v>
      </c>
      <c r="B62" s="159" t="s">
        <v>26</v>
      </c>
      <c r="C62" s="160">
        <v>1.25450587057274E-2</v>
      </c>
      <c r="D62" s="38"/>
      <c r="E62" s="1"/>
      <c r="F62" s="1"/>
    </row>
    <row r="63" spans="1:11">
      <c r="A63" s="162">
        <v>2</v>
      </c>
      <c r="B63" s="159" t="s">
        <v>3</v>
      </c>
      <c r="C63" s="160">
        <v>4.0910750071539298E-3</v>
      </c>
      <c r="D63" s="38"/>
      <c r="E63" s="1"/>
      <c r="F63" s="1"/>
    </row>
    <row r="64" spans="1:11">
      <c r="A64" s="162">
        <v>3</v>
      </c>
      <c r="B64" s="159" t="s">
        <v>4</v>
      </c>
      <c r="C64" s="160">
        <v>3.2699494475940398E-3</v>
      </c>
      <c r="D64" s="38"/>
      <c r="E64" s="1"/>
      <c r="F64" s="1"/>
    </row>
    <row r="65" spans="1:6">
      <c r="A65" s="162">
        <v>4</v>
      </c>
      <c r="B65" s="159" t="s">
        <v>5</v>
      </c>
      <c r="C65" s="160">
        <v>2.1489481639841799E-3</v>
      </c>
      <c r="D65" s="38"/>
      <c r="E65" s="1"/>
      <c r="F65" s="1"/>
    </row>
    <row r="66" spans="1:6" ht="24">
      <c r="A66" s="162">
        <v>5</v>
      </c>
      <c r="B66" s="159" t="s">
        <v>23</v>
      </c>
      <c r="C66" s="160">
        <v>2.1531206399404701E-3</v>
      </c>
      <c r="D66" s="38"/>
      <c r="E66" s="1"/>
      <c r="F66" s="1"/>
    </row>
    <row r="67" spans="1:6" ht="24">
      <c r="A67" s="161" t="s">
        <v>170</v>
      </c>
      <c r="B67" s="159" t="s">
        <v>161</v>
      </c>
      <c r="C67" s="160">
        <v>4.5691748654672001E-3</v>
      </c>
      <c r="D67" s="38"/>
      <c r="E67" s="1"/>
      <c r="F67" s="1"/>
    </row>
    <row r="68" spans="1:6">
      <c r="A68" s="162">
        <v>2</v>
      </c>
      <c r="B68" s="159" t="s">
        <v>158</v>
      </c>
      <c r="C68" s="160">
        <v>6.32990299007841E-3</v>
      </c>
      <c r="D68" s="38"/>
      <c r="E68" s="1"/>
      <c r="F68" s="1"/>
    </row>
    <row r="69" spans="1:6">
      <c r="A69" s="162">
        <v>3</v>
      </c>
      <c r="B69" s="159" t="s">
        <v>24</v>
      </c>
      <c r="C69" s="160">
        <v>2.1485972140474802E-3</v>
      </c>
      <c r="D69" s="38"/>
      <c r="E69" s="1"/>
      <c r="F69" s="1"/>
    </row>
    <row r="70" spans="1:6" ht="24">
      <c r="A70" s="162">
        <v>4</v>
      </c>
      <c r="B70" s="159" t="s">
        <v>159</v>
      </c>
      <c r="C70" s="160">
        <v>2.1686557446530901E-2</v>
      </c>
      <c r="D70" s="38"/>
      <c r="E70" s="1"/>
      <c r="F70" s="1"/>
    </row>
    <row r="71" spans="1:6" ht="24">
      <c r="A71" s="162">
        <v>5</v>
      </c>
      <c r="B71" s="159" t="s">
        <v>160</v>
      </c>
      <c r="C71" s="160">
        <v>4.2280588987735701E-3</v>
      </c>
      <c r="D71" s="38"/>
      <c r="E71" s="1"/>
      <c r="F71" s="1"/>
    </row>
    <row r="72" spans="1:6">
      <c r="A72" s="163" t="s">
        <v>70</v>
      </c>
      <c r="B72" s="156" t="s">
        <v>71</v>
      </c>
      <c r="C72" s="160">
        <v>6.18028645100464E-3</v>
      </c>
      <c r="D72" s="39"/>
      <c r="E72" s="38"/>
      <c r="F72" s="1"/>
    </row>
    <row r="73" spans="1:6">
      <c r="A73" s="162">
        <v>2</v>
      </c>
      <c r="B73" s="156" t="s">
        <v>167</v>
      </c>
      <c r="C73" s="160">
        <v>3.9344901810049598E-3</v>
      </c>
      <c r="D73" s="39"/>
      <c r="E73" s="38"/>
      <c r="F73" s="1"/>
    </row>
    <row r="74" spans="1:6">
      <c r="A74" s="162">
        <v>3</v>
      </c>
      <c r="B74" s="156" t="s">
        <v>168</v>
      </c>
      <c r="C74" s="160">
        <v>4.0731499782120199E-3</v>
      </c>
      <c r="D74" s="39"/>
      <c r="E74" s="38"/>
      <c r="F74" s="1"/>
    </row>
    <row r="75" spans="1:6">
      <c r="A75" s="162">
        <v>4</v>
      </c>
      <c r="B75" s="156" t="s">
        <v>72</v>
      </c>
      <c r="C75" s="160">
        <v>4.4199419674608104E-3</v>
      </c>
      <c r="D75" s="39"/>
      <c r="E75" s="38"/>
      <c r="F75" s="1"/>
    </row>
    <row r="76" spans="1:6">
      <c r="A76" s="125" t="s">
        <v>116</v>
      </c>
      <c r="B76" s="156" t="s">
        <v>116</v>
      </c>
      <c r="C76" s="160">
        <v>6.1999999999999998E-3</v>
      </c>
    </row>
    <row r="77" spans="1:6">
      <c r="A77" s="125"/>
      <c r="B77" s="156" t="s">
        <v>117</v>
      </c>
      <c r="C77" s="160">
        <v>3.8999999999999998E-3</v>
      </c>
    </row>
    <row r="78" spans="1:6">
      <c r="A78" s="150" t="s">
        <v>118</v>
      </c>
      <c r="B78" s="156" t="s">
        <v>119</v>
      </c>
      <c r="C78" s="160">
        <v>4.5999999999999999E-3</v>
      </c>
    </row>
    <row r="79" spans="1:6">
      <c r="A79" s="125"/>
      <c r="B79" s="156" t="s">
        <v>120</v>
      </c>
      <c r="C79" s="160">
        <v>1.0028087855590199E-2</v>
      </c>
    </row>
    <row r="80" spans="1:6">
      <c r="A80" s="125"/>
      <c r="B80" s="156" t="s">
        <v>166</v>
      </c>
      <c r="C80" s="160">
        <v>4.4000000000000003E-3</v>
      </c>
    </row>
    <row r="81" spans="1:3">
      <c r="A81" s="79"/>
      <c r="B81" s="89"/>
      <c r="C81" s="79"/>
    </row>
    <row r="82" spans="1:3">
      <c r="A82" s="79"/>
      <c r="B82" s="89"/>
      <c r="C82" s="79"/>
    </row>
  </sheetData>
  <mergeCells count="4">
    <mergeCell ref="A2:H2"/>
    <mergeCell ref="A16:H17"/>
    <mergeCell ref="A22:G22"/>
    <mergeCell ref="A39:H39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Repères</vt:lpstr>
      <vt:lpstr>Contexte</vt:lpstr>
      <vt:lpstr>Auteurs</vt:lpstr>
      <vt:lpstr>Prejudice&amp;Recours</vt:lpstr>
      <vt:lpstr>Profil</vt:lpstr>
      <vt:lpstr>Contexte!Zone_d_impression</vt:lpstr>
      <vt:lpstr>'Prejudice&amp;Recours'!Zone_d_impression</vt:lpstr>
      <vt:lpstr>Profil!Zone_d_impression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GRENON MUR Marc</dc:creator>
  <cp:lastModifiedBy>TUGORES François</cp:lastModifiedBy>
  <cp:lastPrinted>2016-11-21T13:17:52Z</cp:lastPrinted>
  <dcterms:created xsi:type="dcterms:W3CDTF">2016-01-06T15:49:01Z</dcterms:created>
  <dcterms:modified xsi:type="dcterms:W3CDTF">2019-03-06T17:24:19Z</dcterms:modified>
</cp:coreProperties>
</file>