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9.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0.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2.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3.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18.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9.xml" ContentType="application/vnd.openxmlformats-officedocument.drawingml.chartshapes+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20.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21.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22.xml" ContentType="application/vnd.openxmlformats-officedocument.drawingml.chartshapes+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3.xml" ContentType="application/vnd.openxmlformats-officedocument.drawingml.chartshapes+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24.xml" ContentType="application/vnd.openxmlformats-officedocument.drawingml.chartshapes+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5.xml" ContentType="application/vnd.openxmlformats-officedocument.drawingml.chartshapes+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26.xml" ContentType="application/vnd.openxmlformats-officedocument.drawingml.chartshapes+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29.xml" ContentType="application/vnd.openxmlformats-officedocument.drawingml.chartshapes+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30.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31.xml" ContentType="application/vnd.openxmlformats-officedocument.drawingml.chartshapes+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32.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33.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drawings/drawing34.xml" ContentType="application/vnd.openxmlformats-officedocument.drawingml.chartshapes+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35.xml" ContentType="application/vnd.openxmlformats-officedocument.drawing+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36.xml" ContentType="application/vnd.openxmlformats-officedocument.drawingml.chartshapes+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drawings/drawing37.xml" ContentType="application/vnd.openxmlformats-officedocument.drawingml.chartshapes+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38.xml" ContentType="application/vnd.openxmlformats-officedocument.drawingml.chartshapes+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drawings/drawing39.xml" ContentType="application/vnd.openxmlformats-officedocument.drawingml.chartshapes+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40.xml" ContentType="application/vnd.openxmlformats-officedocument.drawingml.chartshapes+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drawings/drawing41.xml" ContentType="application/vnd.openxmlformats-officedocument.drawingml.chartshapes+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4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dres-sas02\SSMSI\Commun\Web Interstats\Rapport d'enquête CVS\CVS 2018\Pour mise en ligne\Excel\"/>
    </mc:Choice>
  </mc:AlternateContent>
  <bookViews>
    <workbookView xWindow="0" yWindow="0" windowWidth="20490" windowHeight="7155"/>
  </bookViews>
  <sheets>
    <sheet name="Introduction" sheetId="5" r:id="rId1"/>
    <sheet name="ViolencesPhysiques_Repères" sheetId="6" r:id="rId2"/>
    <sheet name="ViolencesPhysiques_Contexte" sheetId="7" r:id="rId3"/>
    <sheet name="ViolencesPhysiques_Auteurs" sheetId="8" r:id="rId4"/>
    <sheet name="ViolencesPhys_Prejudice&amp;Recours" sheetId="9" r:id="rId5"/>
    <sheet name="ViolencesPhysiques_Profil" sheetId="10" r:id="rId6"/>
    <sheet name="ViolencesSex_Repères&amp;Auteurs" sheetId="11" r:id="rId7"/>
    <sheet name="ViolencesSexuelles_Contexte" sheetId="12" r:id="rId8"/>
    <sheet name="ViolencesSex_Prejudice&amp;Recours" sheetId="13" r:id="rId9"/>
    <sheet name="ViolencesSexuelles_Profil" sheetId="14" r:id="rId10"/>
    <sheet name="ComplementsViols" sheetId="15" r:id="rId11"/>
    <sheet name="ComplementsViolencesConjugales" sheetId="16" r:id="rId12"/>
    <sheet name="ViolencesMénage_Repères&amp;Auteurs" sheetId="17" r:id="rId13"/>
    <sheet name="ViolencesMéna_Prejudice&amp;Recours" sheetId="18" r:id="rId14"/>
    <sheet name="ViolencesMénages_Profil" sheetId="19" r:id="rId15"/>
  </sheets>
  <externalReferences>
    <externalReference r:id="rId16"/>
    <externalReference r:id="rId17"/>
    <externalReference r:id="rId18"/>
  </externalReferences>
  <definedNames>
    <definedName name="CambriolagesColine" localSheetId="11">#REF!</definedName>
    <definedName name="CambriolagesColine" localSheetId="10">#REF!</definedName>
    <definedName name="CambriolagesColine" localSheetId="0">#REF!</definedName>
    <definedName name="CambriolagesColine" localSheetId="13">#REF!</definedName>
    <definedName name="CambriolagesColine" localSheetId="12">#REF!</definedName>
    <definedName name="CambriolagesColine" localSheetId="14">#REF!</definedName>
    <definedName name="CambriolagesColine" localSheetId="4">#REF!</definedName>
    <definedName name="CambriolagesColine" localSheetId="2">#REF!</definedName>
    <definedName name="CambriolagesColine" localSheetId="5">#REF!</definedName>
    <definedName name="CambriolagesColine" localSheetId="1">#REF!</definedName>
    <definedName name="CambriolagesColine" localSheetId="8">#REF!</definedName>
    <definedName name="CambriolagesColine" localSheetId="6">#REF!</definedName>
    <definedName name="CambriolagesColine" localSheetId="7">#REF!</definedName>
    <definedName name="CambriolagesColine" localSheetId="9">#REF!</definedName>
    <definedName name="CambriolagesColine">#REF!</definedName>
    <definedName name="d" localSheetId="11">#REF!</definedName>
    <definedName name="d" localSheetId="10">#REF!</definedName>
    <definedName name="d" localSheetId="0">#REF!</definedName>
    <definedName name="d" localSheetId="13">#REF!</definedName>
    <definedName name="d" localSheetId="12">#REF!</definedName>
    <definedName name="d" localSheetId="14">#REF!</definedName>
    <definedName name="d" localSheetId="4">#REF!</definedName>
    <definedName name="d" localSheetId="2">#REF!</definedName>
    <definedName name="d" localSheetId="5">#REF!</definedName>
    <definedName name="d" localSheetId="1">#REF!</definedName>
    <definedName name="d" localSheetId="8">#REF!</definedName>
    <definedName name="d" localSheetId="6">#REF!</definedName>
    <definedName name="d" localSheetId="7">#REF!</definedName>
    <definedName name="d" localSheetId="9">#REF!</definedName>
    <definedName name="d">#REF!</definedName>
    <definedName name="dfg">#REF!</definedName>
    <definedName name="dg">#REF!</definedName>
    <definedName name="djdkd" localSheetId="11">#REF!</definedName>
    <definedName name="djdkd" localSheetId="10">#REF!</definedName>
    <definedName name="djdkd" localSheetId="0">#REF!</definedName>
    <definedName name="djdkd" localSheetId="13">#REF!</definedName>
    <definedName name="djdkd" localSheetId="12">#REF!</definedName>
    <definedName name="djdkd" localSheetId="14">#REF!</definedName>
    <definedName name="djdkd" localSheetId="4">#REF!</definedName>
    <definedName name="djdkd" localSheetId="2">#REF!</definedName>
    <definedName name="djdkd" localSheetId="5">#REF!</definedName>
    <definedName name="djdkd" localSheetId="1">#REF!</definedName>
    <definedName name="djdkd" localSheetId="8">#REF!</definedName>
    <definedName name="djdkd" localSheetId="6">#REF!</definedName>
    <definedName name="djdkd" localSheetId="7">#REF!</definedName>
    <definedName name="djdkd" localSheetId="9">#REF!</definedName>
    <definedName name="djdkd">#REF!</definedName>
    <definedName name="DoneesReperes">#REF!</definedName>
    <definedName name="DonneesActeDL" localSheetId="11">#REF!</definedName>
    <definedName name="DonneesActeDL" localSheetId="10">#REF!</definedName>
    <definedName name="DonneesActeDL" localSheetId="0">#REF!</definedName>
    <definedName name="DonneesActeDL" localSheetId="13">#REF!</definedName>
    <definedName name="DonneesActeDL" localSheetId="12">#REF!</definedName>
    <definedName name="DonneesActeDL" localSheetId="14">#REF!</definedName>
    <definedName name="DonneesActeDL" localSheetId="4">#REF!</definedName>
    <definedName name="DonneesActeDL" localSheetId="2">#REF!</definedName>
    <definedName name="DonneesActeDL" localSheetId="8">#REF!</definedName>
    <definedName name="DonneesActeDL" localSheetId="6">#REF!</definedName>
    <definedName name="DonneesActeDL" localSheetId="7">#REF!</definedName>
    <definedName name="DonneesActeDL" localSheetId="9">#REF!</definedName>
    <definedName name="DonneesActeDL">#REF!</definedName>
    <definedName name="DonneesAssurance" localSheetId="11">#REF!</definedName>
    <definedName name="DonneesAssurance" localSheetId="10">#REF!</definedName>
    <definedName name="DonneesAssurance" localSheetId="0">#REF!</definedName>
    <definedName name="DonneesAssurance" localSheetId="13">#REF!</definedName>
    <definedName name="DonneesAssurance" localSheetId="12">#REF!</definedName>
    <definedName name="DonneesAssurance" localSheetId="14">#REF!</definedName>
    <definedName name="DonneesAssurance" localSheetId="4">#REF!</definedName>
    <definedName name="DonneesAssurance" localSheetId="2">#REF!</definedName>
    <definedName name="DonneesAssurance" localSheetId="5">#REF!</definedName>
    <definedName name="DonneesAssurance" localSheetId="1">#REF!</definedName>
    <definedName name="DonneesAssurance" localSheetId="8">#REF!</definedName>
    <definedName name="DonneesAssurance" localSheetId="6">#REF!</definedName>
    <definedName name="DonneesAssurance" localSheetId="7">#REF!</definedName>
    <definedName name="DonneesAssurance" localSheetId="9">#REF!</definedName>
    <definedName name="DonneesAssurance">#REF!</definedName>
    <definedName name="DonneesAssurance17" localSheetId="0">#REF!</definedName>
    <definedName name="DonneesAssurance17">#REF!</definedName>
    <definedName name="DonneesAssurance2RM" localSheetId="0">#REF!</definedName>
    <definedName name="DonneesAssurance2RM">#REF!</definedName>
    <definedName name="DonneesAssuranceAL" localSheetId="0">#REF!</definedName>
    <definedName name="DonneesAssuranceAL">#REF!</definedName>
    <definedName name="DonneesAssuranceDL" localSheetId="11">#REF!</definedName>
    <definedName name="DonneesAssuranceDL" localSheetId="10">#REF!</definedName>
    <definedName name="DonneesAssuranceDL" localSheetId="0">#REF!</definedName>
    <definedName name="DonneesAssuranceDL" localSheetId="13">#REF!</definedName>
    <definedName name="DonneesAssuranceDL" localSheetId="12">#REF!</definedName>
    <definedName name="DonneesAssuranceDL" localSheetId="14">#REF!</definedName>
    <definedName name="DonneesAssuranceDL" localSheetId="4">#REF!</definedName>
    <definedName name="DonneesAssuranceDL" localSheetId="2">#REF!</definedName>
    <definedName name="DonneesAssuranceDL" localSheetId="8">#REF!</definedName>
    <definedName name="DonneesAssuranceDL" localSheetId="6">#REF!</definedName>
    <definedName name="DonneesAssuranceDL" localSheetId="7">#REF!</definedName>
    <definedName name="DonneesAssuranceDL" localSheetId="9">#REF!</definedName>
    <definedName name="DonneesAssuranceDL">#REF!</definedName>
    <definedName name="DonneesAssuranceOV" localSheetId="0">#REF!</definedName>
    <definedName name="DonneesAssuranceOV">#REF!</definedName>
    <definedName name="DonneesAssuranceRS" localSheetId="11">#REF!</definedName>
    <definedName name="DonneesAssuranceRS" localSheetId="10">#REF!</definedName>
    <definedName name="DonneesAssuranceRS" localSheetId="0">#REF!</definedName>
    <definedName name="DonneesAssuranceRS" localSheetId="13">#REF!</definedName>
    <definedName name="DonneesAssuranceRS" localSheetId="12">#REF!</definedName>
    <definedName name="DonneesAssuranceRS" localSheetId="14">#REF!</definedName>
    <definedName name="DonneesAssuranceRS" localSheetId="4">#REF!</definedName>
    <definedName name="DonneesAssuranceRS" localSheetId="2">#REF!</definedName>
    <definedName name="DonneesAssuranceRS" localSheetId="5">#REF!</definedName>
    <definedName name="DonneesAssuranceRS" localSheetId="8">#REF!</definedName>
    <definedName name="DonneesAssuranceRS" localSheetId="6">#REF!</definedName>
    <definedName name="DonneesAssuranceRS" localSheetId="7">#REF!</definedName>
    <definedName name="DonneesAssuranceRS" localSheetId="9">#REF!</definedName>
    <definedName name="DonneesAssuranceRS">#REF!</definedName>
    <definedName name="DonneesAssuranceVL" localSheetId="0">#REF!</definedName>
    <definedName name="DonneesAssuranceVL">#REF!</definedName>
    <definedName name="DonneesAssuranceVSE" localSheetId="11">#REF!</definedName>
    <definedName name="DonneesAssuranceVSE" localSheetId="10">#REF!</definedName>
    <definedName name="DonneesAssuranceVSE" localSheetId="0">#REF!</definedName>
    <definedName name="DonneesAssuranceVSE" localSheetId="13">#REF!</definedName>
    <definedName name="DonneesAssuranceVSE" localSheetId="12">#REF!</definedName>
    <definedName name="DonneesAssuranceVSE" localSheetId="14">#REF!</definedName>
    <definedName name="DonneesAssuranceVSE" localSheetId="4">#REF!</definedName>
    <definedName name="DonneesAssuranceVSE" localSheetId="2">#REF!</definedName>
    <definedName name="DonneesAssuranceVSE" localSheetId="5">#REF!</definedName>
    <definedName name="DonneesAssuranceVSE" localSheetId="8">#REF!</definedName>
    <definedName name="DonneesAssuranceVSE" localSheetId="6">#REF!</definedName>
    <definedName name="DonneesAssuranceVSE" localSheetId="7">#REF!</definedName>
    <definedName name="DonneesAssuranceVSE" localSheetId="9">#REF!</definedName>
    <definedName name="DonneesAssuranceVSE">#REF!</definedName>
    <definedName name="DonneesAssuranceVV" localSheetId="0">#REF!</definedName>
    <definedName name="DonneesAssuranceVV">#REF!</definedName>
    <definedName name="DonneesAuteurs" localSheetId="11">#REF!</definedName>
    <definedName name="DonneesAuteurs" localSheetId="10">#REF!</definedName>
    <definedName name="DonneesAuteurs" localSheetId="0">#REF!</definedName>
    <definedName name="DonneesAuteurs" localSheetId="13">#REF!</definedName>
    <definedName name="DonneesAuteurs" localSheetId="12">#REF!</definedName>
    <definedName name="DonneesAuteurs" localSheetId="14">#REF!</definedName>
    <definedName name="DonneesAuteurs" localSheetId="4">#REF!</definedName>
    <definedName name="DonneesAuteurs" localSheetId="2">#REF!</definedName>
    <definedName name="DonneesAuteurs" localSheetId="5">#REF!</definedName>
    <definedName name="DonneesAuteurs" localSheetId="1">#REF!</definedName>
    <definedName name="DonneesAuteurs" localSheetId="8">#REF!</definedName>
    <definedName name="DonneesAuteurs" localSheetId="6">#REF!</definedName>
    <definedName name="DonneesAuteurs" localSheetId="7">#REF!</definedName>
    <definedName name="DonneesAuteurs" localSheetId="9">#REF!</definedName>
    <definedName name="DonneesAuteurs">#REF!</definedName>
    <definedName name="DonneesAuteurs17" localSheetId="0">#REF!</definedName>
    <definedName name="DonneesAuteurs17">#REF!</definedName>
    <definedName name="DonneesAuteursDL" localSheetId="11">#REF!</definedName>
    <definedName name="DonneesAuteursDL" localSheetId="10">#REF!</definedName>
    <definedName name="DonneesAuteursDL" localSheetId="0">#REF!</definedName>
    <definedName name="DonneesAuteursDL" localSheetId="13">#REF!</definedName>
    <definedName name="DonneesAuteursDL" localSheetId="12">#REF!</definedName>
    <definedName name="DonneesAuteursDL" localSheetId="14">#REF!</definedName>
    <definedName name="DonneesAuteursDL" localSheetId="4">#REF!</definedName>
    <definedName name="DonneesAuteursDL" localSheetId="2">#REF!</definedName>
    <definedName name="DonneesAuteursDL" localSheetId="8">#REF!</definedName>
    <definedName name="DonneesAuteursDL" localSheetId="6">#REF!</definedName>
    <definedName name="DonneesAuteursDL" localSheetId="7">#REF!</definedName>
    <definedName name="DonneesAuteursDL" localSheetId="9">#REF!</definedName>
    <definedName name="DonneesAuteursDL">#REF!</definedName>
    <definedName name="DonneesAuteursOV" localSheetId="0">#REF!</definedName>
    <definedName name="DonneesAuteursOV">#REF!</definedName>
    <definedName name="DonneesAuteursVSE" localSheetId="11">#REF!</definedName>
    <definedName name="DonneesAuteursVSE" localSheetId="10">#REF!</definedName>
    <definedName name="DonneesAuteursVSE" localSheetId="0">#REF!</definedName>
    <definedName name="DonneesAuteursVSE" localSheetId="13">#REF!</definedName>
    <definedName name="DonneesAuteursVSE" localSheetId="12">#REF!</definedName>
    <definedName name="DonneesAuteursVSE" localSheetId="14">#REF!</definedName>
    <definedName name="DonneesAuteursVSE" localSheetId="4">#REF!</definedName>
    <definedName name="DonneesAuteursVSE" localSheetId="2">#REF!</definedName>
    <definedName name="DonneesAuteursVSE" localSheetId="5">#REF!</definedName>
    <definedName name="DonneesAuteursVSE" localSheetId="8">#REF!</definedName>
    <definedName name="DonneesAuteursVSE" localSheetId="6">#REF!</definedName>
    <definedName name="DonneesAuteursVSE" localSheetId="7">#REF!</definedName>
    <definedName name="DonneesAuteursVSE" localSheetId="9">#REF!</definedName>
    <definedName name="DonneesAuteursVSE">#REF!</definedName>
    <definedName name="DonnéesCambri" localSheetId="11">#REF!</definedName>
    <definedName name="DonnéesCambri" localSheetId="10">#REF!</definedName>
    <definedName name="DonnéesCambri" localSheetId="0">#REF!</definedName>
    <definedName name="DonnéesCambri" localSheetId="13">#REF!</definedName>
    <definedName name="DonnéesCambri" localSheetId="12">#REF!</definedName>
    <definedName name="DonnéesCambri" localSheetId="14">#REF!</definedName>
    <definedName name="DonnéesCambri" localSheetId="4">#REF!</definedName>
    <definedName name="DonnéesCambri" localSheetId="2">#REF!</definedName>
    <definedName name="DonnéesCambri" localSheetId="5">#REF!</definedName>
    <definedName name="DonnéesCambri" localSheetId="1">#REF!</definedName>
    <definedName name="DonnéesCambri" localSheetId="8">#REF!</definedName>
    <definedName name="DonnéesCambri" localSheetId="6">#REF!</definedName>
    <definedName name="DonnéesCambri" localSheetId="7">#REF!</definedName>
    <definedName name="DonnéesCambri" localSheetId="9">#REF!</definedName>
    <definedName name="DonnéesCambri">#REF!</definedName>
    <definedName name="DonneesDescFaits2RM" localSheetId="0">#REF!</definedName>
    <definedName name="DonneesDescFaits2RM">#REF!</definedName>
    <definedName name="DonneesDescFaitsAS" localSheetId="11">#REF!</definedName>
    <definedName name="DonneesDescFaitsAS" localSheetId="10">#REF!</definedName>
    <definedName name="DonneesDescFaitsAS" localSheetId="9">#REF!</definedName>
    <definedName name="DonneesDescFaitsAS">#REF!</definedName>
    <definedName name="DonneesDescFaitsINJ" localSheetId="11">#REF!</definedName>
    <definedName name="DonneesDescFaitsINJ" localSheetId="10">#REF!</definedName>
    <definedName name="DonneesDescFaitsINJ" localSheetId="13">#REF!</definedName>
    <definedName name="DonneesDescFaitsINJ" localSheetId="12">#REF!</definedName>
    <definedName name="DonneesDescFaitsINJ" localSheetId="14">#REF!</definedName>
    <definedName name="DonneesDescFaitsINJ" localSheetId="4">#REF!</definedName>
    <definedName name="DonneesDescFaitsINJ" localSheetId="2">#REF!</definedName>
    <definedName name="DonneesDescFaitsINJ" localSheetId="8">#REF!</definedName>
    <definedName name="DonneesDescFaitsINJ" localSheetId="6">#REF!</definedName>
    <definedName name="DonneesDescFaitsINJ" localSheetId="7">#REF!</definedName>
    <definedName name="DonneesDescFaitsINJ" localSheetId="9">#REF!</definedName>
    <definedName name="DonneesDescFaitsINJ">#REF!</definedName>
    <definedName name="DonneesDescFaitsMEN" localSheetId="11">#REF!</definedName>
    <definedName name="DonneesDescFaitsMEN" localSheetId="10">#REF!</definedName>
    <definedName name="DonneesDescFaitsMEN" localSheetId="13">#REF!</definedName>
    <definedName name="DonneesDescFaitsMEN" localSheetId="12">#REF!</definedName>
    <definedName name="DonneesDescFaitsMEN" localSheetId="14">#REF!</definedName>
    <definedName name="DonneesDescFaitsMEN" localSheetId="4">#REF!</definedName>
    <definedName name="DonneesDescFaitsMEN" localSheetId="2">#REF!</definedName>
    <definedName name="DonneesDescFaitsMEN" localSheetId="8">#REF!</definedName>
    <definedName name="DonneesDescFaitsMEN" localSheetId="6">#REF!</definedName>
    <definedName name="DonneesDescFaitsMEN" localSheetId="7">#REF!</definedName>
    <definedName name="DonneesDescFaitsMEN" localSheetId="9">#REF!</definedName>
    <definedName name="DonneesDescFaitsMEN">#REF!</definedName>
    <definedName name="DonneesDescFaitsVAV" localSheetId="11">#REF!</definedName>
    <definedName name="DonneesDescFaitsVAV" localSheetId="10">#REF!</definedName>
    <definedName name="DonneesDescFaitsVAV" localSheetId="0">#REF!</definedName>
    <definedName name="DonneesDescFaitsVAV" localSheetId="13">#REF!</definedName>
    <definedName name="DonneesDescFaitsVAV" localSheetId="12">#REF!</definedName>
    <definedName name="DonneesDescFaitsVAV" localSheetId="14">#REF!</definedName>
    <definedName name="DonneesDescFaitsVAV" localSheetId="4">#REF!</definedName>
    <definedName name="DonneesDescFaitsVAV" localSheetId="2">#REF!</definedName>
    <definedName name="DonneesDescFaitsVAV" localSheetId="8">#REF!</definedName>
    <definedName name="DonneesDescFaitsVAV" localSheetId="6">#REF!</definedName>
    <definedName name="DonneesDescFaitsVAV" localSheetId="7">#REF!</definedName>
    <definedName name="DonneesDescFaitsVAV" localSheetId="9">#REF!</definedName>
    <definedName name="DonneesDescFaitsVAV">#REF!</definedName>
    <definedName name="DonneesDescFaitsVP" localSheetId="11">#REF!</definedName>
    <definedName name="DonneesDescFaitsVP" localSheetId="10">#REF!</definedName>
    <definedName name="DonneesDescFaitsVP" localSheetId="13">#REF!</definedName>
    <definedName name="DonneesDescFaitsVP" localSheetId="12">#REF!</definedName>
    <definedName name="DonneesDescFaitsVP" localSheetId="14">#REF!</definedName>
    <definedName name="DonneesDescFaitsVP" localSheetId="4">#REF!</definedName>
    <definedName name="DonneesDescFaitsVP" localSheetId="2">#REF!</definedName>
    <definedName name="DonneesDescFaitsVP" localSheetId="8">#REF!</definedName>
    <definedName name="DonneesDescFaitsVP" localSheetId="6">#REF!</definedName>
    <definedName name="DonneesDescFaitsVP" localSheetId="7">#REF!</definedName>
    <definedName name="DonneesDescFaitsVP" localSheetId="9">#REF!</definedName>
    <definedName name="DonneesDescFaitsVP">#REF!</definedName>
    <definedName name="DonneesDescFaitsVSV" localSheetId="11">#REF!</definedName>
    <definedName name="DonneesDescFaitsVSV" localSheetId="10">#REF!</definedName>
    <definedName name="DonneesDescFaitsVSV" localSheetId="13">#REF!</definedName>
    <definedName name="DonneesDescFaitsVSV" localSheetId="12">#REF!</definedName>
    <definedName name="DonneesDescFaitsVSV" localSheetId="14">#REF!</definedName>
    <definedName name="DonneesDescFaitsVSV" localSheetId="4">#REF!</definedName>
    <definedName name="DonneesDescFaitsVSV" localSheetId="2">#REF!</definedName>
    <definedName name="DonneesDescFaitsVSV" localSheetId="8">#REF!</definedName>
    <definedName name="DonneesDescFaitsVSV" localSheetId="6">#REF!</definedName>
    <definedName name="DonneesDescFaitsVSV" localSheetId="7">#REF!</definedName>
    <definedName name="DonneesDescFaitsVSV" localSheetId="9">#REF!</definedName>
    <definedName name="DonneesDescFaitsVSV">#REF!</definedName>
    <definedName name="DonneesDescVelo" localSheetId="0">#REF!</definedName>
    <definedName name="DonneesDescVelo">#REF!</definedName>
    <definedName name="DonneesEffraction" localSheetId="11">#REF!</definedName>
    <definedName name="DonneesEffraction" localSheetId="10">#REF!</definedName>
    <definedName name="DonneesEffraction" localSheetId="0">#REF!</definedName>
    <definedName name="DonneesEffraction" localSheetId="13">#REF!</definedName>
    <definedName name="DonneesEffraction" localSheetId="12">#REF!</definedName>
    <definedName name="DonneesEffraction" localSheetId="14">#REF!</definedName>
    <definedName name="DonneesEffraction" localSheetId="4">#REF!</definedName>
    <definedName name="DonneesEffraction" localSheetId="2">#REF!</definedName>
    <definedName name="DonneesEffraction" localSheetId="5">#REF!</definedName>
    <definedName name="DonneesEffraction" localSheetId="1">#REF!</definedName>
    <definedName name="DonneesEffraction" localSheetId="8">#REF!</definedName>
    <definedName name="DonneesEffraction" localSheetId="6">#REF!</definedName>
    <definedName name="DonneesEffraction" localSheetId="7">#REF!</definedName>
    <definedName name="DonneesEffraction" localSheetId="9">#REF!</definedName>
    <definedName name="DonneesEffraction">#REF!</definedName>
    <definedName name="DonneesEntreeVE" localSheetId="11">#REF!</definedName>
    <definedName name="DonneesEntreeVE" localSheetId="10">#REF!</definedName>
    <definedName name="DonneesEntreeVE" localSheetId="0">#REF!</definedName>
    <definedName name="DonneesEntreeVE" localSheetId="13">#REF!</definedName>
    <definedName name="DonneesEntreeVE" localSheetId="12">#REF!</definedName>
    <definedName name="DonneesEntreeVE" localSheetId="14">#REF!</definedName>
    <definedName name="DonneesEntreeVE" localSheetId="4">#REF!</definedName>
    <definedName name="DonneesEntreeVE" localSheetId="2">#REF!</definedName>
    <definedName name="DonneesEntreeVE" localSheetId="5">#REF!</definedName>
    <definedName name="DonneesEntreeVE" localSheetId="8">#REF!</definedName>
    <definedName name="DonneesEntreeVE" localSheetId="6">#REF!</definedName>
    <definedName name="DonneesEntreeVE" localSheetId="7">#REF!</definedName>
    <definedName name="DonneesEntreeVE" localSheetId="9">#REF!</definedName>
    <definedName name="DonneesEntreeVE">#REF!</definedName>
    <definedName name="DonneesFaits17" localSheetId="11">#REF!</definedName>
    <definedName name="DonneesFaits17" localSheetId="10">#REF!</definedName>
    <definedName name="DonneesFaits17" localSheetId="6">#REF!</definedName>
    <definedName name="DonneesFaits17" localSheetId="9">#REF!</definedName>
    <definedName name="DonneesFaits17">#REF!</definedName>
    <definedName name="DonneesFaits18">#REF!</definedName>
    <definedName name="DonneesINJ" localSheetId="11">#REF!</definedName>
    <definedName name="DonneesINJ" localSheetId="10">#REF!</definedName>
    <definedName name="DonneesINJ" localSheetId="13">#REF!</definedName>
    <definedName name="DonneesINJ" localSheetId="12">#REF!</definedName>
    <definedName name="DonneesINJ" localSheetId="14">#REF!</definedName>
    <definedName name="DonneesINJ" localSheetId="4">#REF!</definedName>
    <definedName name="DonneesINJ" localSheetId="2">#REF!</definedName>
    <definedName name="DonneesINJ" localSheetId="8">#REF!</definedName>
    <definedName name="DonneesINJ" localSheetId="6">#REF!</definedName>
    <definedName name="DonneesINJ" localSheetId="7">#REF!</definedName>
    <definedName name="DonneesINJ" localSheetId="9">#REF!</definedName>
    <definedName name="DonneesINJ">#REF!</definedName>
    <definedName name="DonneesMen" localSheetId="11">#REF!</definedName>
    <definedName name="DonneesMen" localSheetId="10">#REF!</definedName>
    <definedName name="DonneesMen" localSheetId="13">#REF!</definedName>
    <definedName name="DonneesMen" localSheetId="12">#REF!</definedName>
    <definedName name="DonneesMen" localSheetId="14">#REF!</definedName>
    <definedName name="DonneesMen" localSheetId="4">#REF!</definedName>
    <definedName name="DonneesMen" localSheetId="2">#REF!</definedName>
    <definedName name="DonneesMen" localSheetId="8">#REF!</definedName>
    <definedName name="DonneesMen" localSheetId="6">#REF!</definedName>
    <definedName name="DonneesMen" localSheetId="7">#REF!</definedName>
    <definedName name="DonneesMen" localSheetId="9">#REF!</definedName>
    <definedName name="DonneesMen">#REF!</definedName>
    <definedName name="DonneesPlainte" localSheetId="11">#REF!</definedName>
    <definedName name="DonneesPlainte" localSheetId="10">#REF!</definedName>
    <definedName name="DonneesPlainte" localSheetId="0">#REF!</definedName>
    <definedName name="DonneesPlainte" localSheetId="13">#REF!</definedName>
    <definedName name="DonneesPlainte" localSheetId="12">#REF!</definedName>
    <definedName name="DonneesPlainte" localSheetId="14">#REF!</definedName>
    <definedName name="DonneesPlainte" localSheetId="4">#REF!</definedName>
    <definedName name="DonneesPlainte" localSheetId="2">#REF!</definedName>
    <definedName name="DonneesPlainte" localSheetId="5">#REF!</definedName>
    <definedName name="DonneesPlainte" localSheetId="1">#REF!</definedName>
    <definedName name="DonneesPlainte" localSheetId="8">#REF!</definedName>
    <definedName name="DonneesPlainte" localSheetId="6">#REF!</definedName>
    <definedName name="DonneesPlainte" localSheetId="7">#REF!</definedName>
    <definedName name="DonneesPlainte" localSheetId="9">#REF!</definedName>
    <definedName name="DonneesPlainte">#REF!</definedName>
    <definedName name="DonneesPlainte17" localSheetId="0">#REF!</definedName>
    <definedName name="DonneesPlainte17">#REF!</definedName>
    <definedName name="DonneesPlainte2RM" localSheetId="0">#REF!</definedName>
    <definedName name="DonneesPlainte2RM">#REF!</definedName>
    <definedName name="DonneesPlainteAL" localSheetId="11">#REF!</definedName>
    <definedName name="DonneesPlainteAL" localSheetId="10">#REF!</definedName>
    <definedName name="DonneesPlainteAL" localSheetId="0">#REF!</definedName>
    <definedName name="DonneesPlainteAL" localSheetId="13">#REF!</definedName>
    <definedName name="DonneesPlainteAL" localSheetId="12">#REF!</definedName>
    <definedName name="DonneesPlainteAL" localSheetId="14">#REF!</definedName>
    <definedName name="DonneesPlainteAL" localSheetId="4">#REF!</definedName>
    <definedName name="DonneesPlainteAL" localSheetId="2">#REF!</definedName>
    <definedName name="DonneesPlainteAL" localSheetId="5">#REF!</definedName>
    <definedName name="DonneesPlainteAL" localSheetId="8">#REF!</definedName>
    <definedName name="DonneesPlainteAL" localSheetId="6">#REF!</definedName>
    <definedName name="DonneesPlainteAL" localSheetId="7">#REF!</definedName>
    <definedName name="DonneesPlainteAL" localSheetId="9">#REF!</definedName>
    <definedName name="DonneesPlainteAL">#REF!</definedName>
    <definedName name="DonneesPlainteDL" localSheetId="11">#REF!</definedName>
    <definedName name="DonneesPlainteDL" localSheetId="10">#REF!</definedName>
    <definedName name="DonneesPlainteDL" localSheetId="13">#REF!</definedName>
    <definedName name="DonneesPlainteDL" localSheetId="12">#REF!</definedName>
    <definedName name="DonneesPlainteDL" localSheetId="14">#REF!</definedName>
    <definedName name="DonneesPlainteDL" localSheetId="4">#REF!</definedName>
    <definedName name="DonneesPlainteDL" localSheetId="2">#REF!</definedName>
    <definedName name="DonneesPlainteDL" localSheetId="8">#REF!</definedName>
    <definedName name="DonneesPlainteDL" localSheetId="6">#REF!</definedName>
    <definedName name="DonneesPlainteDL" localSheetId="7">#REF!</definedName>
    <definedName name="DonneesPlainteDL" localSheetId="9">#REF!</definedName>
    <definedName name="DonneesPlainteDL">#REF!</definedName>
    <definedName name="DonneesPlainteINJ" localSheetId="11">#REF!</definedName>
    <definedName name="DonneesPlainteINJ" localSheetId="10">#REF!</definedName>
    <definedName name="DonneesPlainteINJ" localSheetId="13">#REF!</definedName>
    <definedName name="DonneesPlainteINJ" localSheetId="12">#REF!</definedName>
    <definedName name="DonneesPlainteINJ" localSheetId="14">#REF!</definedName>
    <definedName name="DonneesPlainteINJ" localSheetId="4">#REF!</definedName>
    <definedName name="DonneesPlainteINJ" localSheetId="2">#REF!</definedName>
    <definedName name="DonneesPlainteINJ" localSheetId="8">#REF!</definedName>
    <definedName name="DonneesPlainteINJ" localSheetId="6">#REF!</definedName>
    <definedName name="DonneesPlainteINJ" localSheetId="7">#REF!</definedName>
    <definedName name="DonneesPlainteINJ" localSheetId="9">#REF!</definedName>
    <definedName name="DonneesPlainteINJ">#REF!</definedName>
    <definedName name="DonneesPlainteM">#REF!</definedName>
    <definedName name="DonneesPlainteMEN" localSheetId="11">#REF!</definedName>
    <definedName name="DonneesPlainteMEN" localSheetId="10">#REF!</definedName>
    <definedName name="DonneesPlainteMEN" localSheetId="13">#REF!</definedName>
    <definedName name="DonneesPlainteMEN" localSheetId="12">#REF!</definedName>
    <definedName name="DonneesPlainteMEN" localSheetId="14">#REF!</definedName>
    <definedName name="DonneesPlainteMEN" localSheetId="4">#REF!</definedName>
    <definedName name="DonneesPlainteMEN" localSheetId="2">#REF!</definedName>
    <definedName name="DonneesPlainteMEN" localSheetId="8">#REF!</definedName>
    <definedName name="DonneesPlainteMEN" localSheetId="6">#REF!</definedName>
    <definedName name="DonneesPlainteMEN" localSheetId="7">#REF!</definedName>
    <definedName name="DonneesPlainteMEN" localSheetId="9">#REF!</definedName>
    <definedName name="DonneesPlainteMEN">#REF!</definedName>
    <definedName name="DonneesPlainteOV" localSheetId="0">#REF!</definedName>
    <definedName name="DonneesPlainteOV">#REF!</definedName>
    <definedName name="DonneesPlainteRS" localSheetId="11">#REF!</definedName>
    <definedName name="DonneesPlainteRS" localSheetId="10">#REF!</definedName>
    <definedName name="DonneesPlainteRS" localSheetId="0">#REF!</definedName>
    <definedName name="DonneesPlainteRS" localSheetId="13">#REF!</definedName>
    <definedName name="DonneesPlainteRS" localSheetId="12">#REF!</definedName>
    <definedName name="DonneesPlainteRS" localSheetId="14">#REF!</definedName>
    <definedName name="DonneesPlainteRS" localSheetId="4">#REF!</definedName>
    <definedName name="DonneesPlainteRS" localSheetId="2">#REF!</definedName>
    <definedName name="DonneesPlainteRS" localSheetId="5">#REF!</definedName>
    <definedName name="DonneesPlainteRS" localSheetId="8">#REF!</definedName>
    <definedName name="DonneesPlainteRS" localSheetId="6">#REF!</definedName>
    <definedName name="DonneesPlainteRS" localSheetId="7">#REF!</definedName>
    <definedName name="DonneesPlainteRS" localSheetId="9">#REF!</definedName>
    <definedName name="DonneesPlainteRS">#REF!</definedName>
    <definedName name="DonneesPlainteV">#REF!</definedName>
    <definedName name="DonneesPlainteVAV" localSheetId="11">#REF!</definedName>
    <definedName name="DonneesPlainteVAV" localSheetId="10">#REF!</definedName>
    <definedName name="DonneesPlainteVAV" localSheetId="0">#REF!</definedName>
    <definedName name="DonneesPlainteVAV" localSheetId="13">#REF!</definedName>
    <definedName name="DonneesPlainteVAV" localSheetId="12">#REF!</definedName>
    <definedName name="DonneesPlainteVAV" localSheetId="14">#REF!</definedName>
    <definedName name="DonneesPlainteVAV" localSheetId="4">#REF!</definedName>
    <definedName name="DonneesPlainteVAV" localSheetId="2">#REF!</definedName>
    <definedName name="DonneesPlainteVAV" localSheetId="8">#REF!</definedName>
    <definedName name="DonneesPlainteVAV" localSheetId="6">#REF!</definedName>
    <definedName name="DonneesPlainteVAV" localSheetId="7">#REF!</definedName>
    <definedName name="DonneesPlainteVAV" localSheetId="9">#REF!</definedName>
    <definedName name="DonneesPlainteVAV">#REF!</definedName>
    <definedName name="DonneesPlainteVL" localSheetId="0">#REF!</definedName>
    <definedName name="DonneesPlainteVL">#REF!</definedName>
    <definedName name="DonneesPlainteVP" localSheetId="11">#REF!</definedName>
    <definedName name="DonneesPlainteVP" localSheetId="10">#REF!</definedName>
    <definedName name="DonneesPlainteVP" localSheetId="13">#REF!</definedName>
    <definedName name="DonneesPlainteVP" localSheetId="12">#REF!</definedName>
    <definedName name="DonneesPlainteVP" localSheetId="14">#REF!</definedName>
    <definedName name="DonneesPlainteVP" localSheetId="4">#REF!</definedName>
    <definedName name="DonneesPlainteVP" localSheetId="2">#REF!</definedName>
    <definedName name="DonneesPlainteVP" localSheetId="8">#REF!</definedName>
    <definedName name="DonneesPlainteVP" localSheetId="6">#REF!</definedName>
    <definedName name="DonneesPlainteVP" localSheetId="7">#REF!</definedName>
    <definedName name="DonneesPlainteVP" localSheetId="9">#REF!</definedName>
    <definedName name="DonneesPlainteVP">#REF!</definedName>
    <definedName name="DonneesPlainteVS">#REF!</definedName>
    <definedName name="DonneesPlainteVSE" localSheetId="11">#REF!</definedName>
    <definedName name="DonneesPlainteVSE" localSheetId="10">#REF!</definedName>
    <definedName name="DonneesPlainteVSE" localSheetId="0">#REF!</definedName>
    <definedName name="DonneesPlainteVSE" localSheetId="13">#REF!</definedName>
    <definedName name="DonneesPlainteVSE" localSheetId="12">#REF!</definedName>
    <definedName name="DonneesPlainteVSE" localSheetId="14">#REF!</definedName>
    <definedName name="DonneesPlainteVSE" localSheetId="4">#REF!</definedName>
    <definedName name="DonneesPlainteVSE" localSheetId="2">#REF!</definedName>
    <definedName name="DonneesPlainteVSE" localSheetId="5">#REF!</definedName>
    <definedName name="DonneesPlainteVSE" localSheetId="8">#REF!</definedName>
    <definedName name="DonneesPlainteVSE" localSheetId="6">#REF!</definedName>
    <definedName name="DonneesPlainteVSE" localSheetId="7">#REF!</definedName>
    <definedName name="DonneesPlainteVSE" localSheetId="9">#REF!</definedName>
    <definedName name="DonneesPlainteVSE">#REF!</definedName>
    <definedName name="DonneesPlainteVSV" localSheetId="11">#REF!</definedName>
    <definedName name="DonneesPlainteVSV" localSheetId="10">#REF!</definedName>
    <definedName name="DonneesPlainteVSV" localSheetId="13">#REF!</definedName>
    <definedName name="DonneesPlainteVSV" localSheetId="12">#REF!</definedName>
    <definedName name="DonneesPlainteVSV" localSheetId="14">#REF!</definedName>
    <definedName name="DonneesPlainteVSV" localSheetId="4">#REF!</definedName>
    <definedName name="DonneesPlainteVSV" localSheetId="2">#REF!</definedName>
    <definedName name="DonneesPlainteVSV" localSheetId="8">#REF!</definedName>
    <definedName name="DonneesPlainteVSV" localSheetId="6">#REF!</definedName>
    <definedName name="DonneesPlainteVSV" localSheetId="7">#REF!</definedName>
    <definedName name="DonneesPlainteVSV" localSheetId="9">#REF!</definedName>
    <definedName name="DonneesPlainteVSV">#REF!</definedName>
    <definedName name="DonneesPlainteVV" localSheetId="11">#REF!</definedName>
    <definedName name="DonneesPlainteVV" localSheetId="10">#REF!</definedName>
    <definedName name="DonneesPlainteVV" localSheetId="0">#REF!</definedName>
    <definedName name="DonneesPlainteVV" localSheetId="13">#REF!</definedName>
    <definedName name="DonneesPlainteVV" localSheetId="12">#REF!</definedName>
    <definedName name="DonneesPlainteVV" localSheetId="14">#REF!</definedName>
    <definedName name="DonneesPlainteVV" localSheetId="4">#REF!</definedName>
    <definedName name="DonneesPlainteVV" localSheetId="2">#REF!</definedName>
    <definedName name="DonneesPlainteVV" localSheetId="5">#REF!</definedName>
    <definedName name="DonneesPlainteVV" localSheetId="8">#REF!</definedName>
    <definedName name="DonneesPlainteVV" localSheetId="6">#REF!</definedName>
    <definedName name="DonneesPlainteVV" localSheetId="7">#REF!</definedName>
    <definedName name="DonneesPlainteVV" localSheetId="9">#REF!</definedName>
    <definedName name="DonneesPlainteVV">#REF!</definedName>
    <definedName name="DonneesProfil1">#REF!</definedName>
    <definedName name="DonneesProfil17" localSheetId="11">#REF!</definedName>
    <definedName name="DonneesProfil17" localSheetId="10">#REF!</definedName>
    <definedName name="DonneesProfil17" localSheetId="0">#REF!</definedName>
    <definedName name="DonneesProfil17" localSheetId="6">#REF!</definedName>
    <definedName name="DonneesProfil17" localSheetId="9">#REF!</definedName>
    <definedName name="DonneesProfil17">#REF!</definedName>
    <definedName name="DonneesProfil18">#REF!</definedName>
    <definedName name="DonneesProfilEqu17" localSheetId="0">#REF!</definedName>
    <definedName name="DonneesProfilEqu17">#REF!</definedName>
    <definedName name="DonneesRec">#REF!</definedName>
    <definedName name="DonneesRec17">#REF!</definedName>
    <definedName name="DonneesRecours" localSheetId="11">#REF!</definedName>
    <definedName name="DonneesRecours" localSheetId="10">#REF!</definedName>
    <definedName name="DonneesRecours" localSheetId="6">#REF!</definedName>
    <definedName name="DonneesRecours" localSheetId="9">#REF!</definedName>
    <definedName name="DonneesRecours">#REF!</definedName>
    <definedName name="DonneesRecours17" localSheetId="11">#REF!</definedName>
    <definedName name="DonneesRecours17" localSheetId="10">#REF!</definedName>
    <definedName name="DonneesRecours17">#REF!</definedName>
    <definedName name="DonneesRecours18">#REF!</definedName>
    <definedName name="DonneesReperes" localSheetId="11">#REF!</definedName>
    <definedName name="DonneesReperes" localSheetId="10">#REF!</definedName>
    <definedName name="DonneesReperes" localSheetId="0">#REF!</definedName>
    <definedName name="DonneesReperes" localSheetId="13">#REF!</definedName>
    <definedName name="DonneesReperes" localSheetId="12">#REF!</definedName>
    <definedName name="DonneesReperes" localSheetId="14">#REF!</definedName>
    <definedName name="DonneesReperes" localSheetId="4">#REF!</definedName>
    <definedName name="DonneesReperes" localSheetId="2">#REF!</definedName>
    <definedName name="DonneesReperes" localSheetId="5">#REF!</definedName>
    <definedName name="DonneesReperes" localSheetId="1">#REF!</definedName>
    <definedName name="DonneesReperes" localSheetId="8">#REF!</definedName>
    <definedName name="DonneesReperes" localSheetId="6">#REF!</definedName>
    <definedName name="DonneesReperes" localSheetId="7">#REF!</definedName>
    <definedName name="DonneesReperes" localSheetId="9">#REF!</definedName>
    <definedName name="DonneesReperes">#REF!</definedName>
    <definedName name="DonneesReperes_">#REF!</definedName>
    <definedName name="DonneesReperes_N" localSheetId="11">#REF!</definedName>
    <definedName name="DonneesReperes_N" localSheetId="10">#REF!</definedName>
    <definedName name="DonneesReperes_N">#REF!</definedName>
    <definedName name="DonneesReperes16" localSheetId="11">#REF!</definedName>
    <definedName name="DonneesReperes16" localSheetId="10">#REF!</definedName>
    <definedName name="DonneesReperes16" localSheetId="0">#REF!</definedName>
    <definedName name="DonneesReperes16" localSheetId="13">#REF!</definedName>
    <definedName name="DonneesReperes16" localSheetId="12">#REF!</definedName>
    <definedName name="DonneesReperes16" localSheetId="14">#REF!</definedName>
    <definedName name="DonneesReperes16" localSheetId="4">#REF!</definedName>
    <definedName name="DonneesReperes16" localSheetId="2">#REF!</definedName>
    <definedName name="DonneesReperes16" localSheetId="5">#REF!</definedName>
    <definedName name="DonneesReperes16" localSheetId="8">#REF!</definedName>
    <definedName name="DonneesReperes16" localSheetId="6">#REF!</definedName>
    <definedName name="DonneesReperes16" localSheetId="7">#REF!</definedName>
    <definedName name="DonneesReperes16" localSheetId="9">#REF!</definedName>
    <definedName name="DonneesReperes16">#REF!</definedName>
    <definedName name="DonneesReperes17" localSheetId="0">#REF!</definedName>
    <definedName name="DonneesReperes17" localSheetId="9">#REF!</definedName>
    <definedName name="DonneesReperes17">#REF!</definedName>
    <definedName name="DonneesReperes18">#REF!</definedName>
    <definedName name="DonneesReperes181">#REF!</definedName>
    <definedName name="DonneesReperes187518">#REF!</definedName>
    <definedName name="DonneesReperes2" localSheetId="11">#REF!</definedName>
    <definedName name="DonneesReperes2" localSheetId="10">#REF!</definedName>
    <definedName name="DonneesReperes2" localSheetId="0">#REF!</definedName>
    <definedName name="DonneesReperes2" localSheetId="13">#REF!</definedName>
    <definedName name="DonneesReperes2" localSheetId="12">#REF!</definedName>
    <definedName name="DonneesReperes2" localSheetId="14">#REF!</definedName>
    <definedName name="DonneesReperes2" localSheetId="4">#REF!</definedName>
    <definedName name="DonneesReperes2" localSheetId="2">#REF!</definedName>
    <definedName name="DonneesReperes2" localSheetId="5">#REF!</definedName>
    <definedName name="DonneesReperes2" localSheetId="1">#REF!</definedName>
    <definedName name="DonneesReperes2" localSheetId="8">#REF!</definedName>
    <definedName name="DonneesReperes2" localSheetId="6">#REF!</definedName>
    <definedName name="DonneesReperes2" localSheetId="7">#REF!</definedName>
    <definedName name="DonneesReperes2" localSheetId="9">#REF!</definedName>
    <definedName name="DonneesReperes2">#REF!</definedName>
    <definedName name="DonneesReperes217">#REF!</definedName>
    <definedName name="DonneesReperes241016" localSheetId="11">#REF!</definedName>
    <definedName name="DonneesReperes241016" localSheetId="10">#REF!</definedName>
    <definedName name="DonneesReperes241016" localSheetId="0">#REF!</definedName>
    <definedName name="DonneesReperes241016" localSheetId="13">#REF!</definedName>
    <definedName name="DonneesReperes241016" localSheetId="12">#REF!</definedName>
    <definedName name="DonneesReperes241016" localSheetId="14">#REF!</definedName>
    <definedName name="DonneesReperes241016" localSheetId="4">#REF!</definedName>
    <definedName name="DonneesReperes241016" localSheetId="2">#REF!</definedName>
    <definedName name="DonneesReperes241016" localSheetId="5">#REF!</definedName>
    <definedName name="DonneesReperes241016" localSheetId="1">#REF!</definedName>
    <definedName name="DonneesReperes241016" localSheetId="8">#REF!</definedName>
    <definedName name="DonneesReperes241016" localSheetId="6">#REF!</definedName>
    <definedName name="DonneesReperes241016" localSheetId="7">#REF!</definedName>
    <definedName name="DonneesReperes241016" localSheetId="9">#REF!</definedName>
    <definedName name="DonneesReperes241016">#REF!</definedName>
    <definedName name="DonneesReperes2RM" localSheetId="0">#REF!</definedName>
    <definedName name="DonneesReperes2RM">#REF!</definedName>
    <definedName name="DonneesReperes2RM2" localSheetId="0">#REF!</definedName>
    <definedName name="DonneesReperes2RM2">#REF!</definedName>
    <definedName name="DonneesReperes3" localSheetId="11">#REF!</definedName>
    <definedName name="DonneesReperes3" localSheetId="10">#REF!</definedName>
    <definedName name="DonneesReperes3" localSheetId="0">#REF!</definedName>
    <definedName name="DonneesReperes3" localSheetId="13">#REF!</definedName>
    <definedName name="DonneesReperes3" localSheetId="12">#REF!</definedName>
    <definedName name="DonneesReperes3" localSheetId="14">#REF!</definedName>
    <definedName name="DonneesReperes3" localSheetId="4">#REF!</definedName>
    <definedName name="DonneesReperes3" localSheetId="2">#REF!</definedName>
    <definedName name="DonneesReperes3" localSheetId="5">#REF!</definedName>
    <definedName name="DonneesReperes3" localSheetId="1">#REF!</definedName>
    <definedName name="DonneesReperes3" localSheetId="8">#REF!</definedName>
    <definedName name="DonneesReperes3" localSheetId="6">#REF!</definedName>
    <definedName name="DonneesReperes3" localSheetId="7">#REF!</definedName>
    <definedName name="DonneesReperes3" localSheetId="9">#REF!</definedName>
    <definedName name="DonneesReperes3">#REF!</definedName>
    <definedName name="DonneesReperesAL" localSheetId="11">#REF!</definedName>
    <definedName name="DonneesReperesAL" localSheetId="10">#REF!</definedName>
    <definedName name="DonneesReperesAL" localSheetId="0">#REF!</definedName>
    <definedName name="DonneesReperesAL" localSheetId="13">#REF!</definedName>
    <definedName name="DonneesReperesAL" localSheetId="12">#REF!</definedName>
    <definedName name="DonneesReperesAL" localSheetId="14">#REF!</definedName>
    <definedName name="DonneesReperesAL" localSheetId="4">#REF!</definedName>
    <definedName name="DonneesReperesAL" localSheetId="2">#REF!</definedName>
    <definedName name="DonneesReperesAL" localSheetId="5">#REF!</definedName>
    <definedName name="DonneesReperesAL" localSheetId="8">#REF!</definedName>
    <definedName name="DonneesReperesAL" localSheetId="6">#REF!</definedName>
    <definedName name="DonneesReperesAL" localSheetId="7">#REF!</definedName>
    <definedName name="DonneesReperesAL" localSheetId="9">#REF!</definedName>
    <definedName name="DonneesReperesAL">#REF!</definedName>
    <definedName name="DonneesReperesAL2" localSheetId="11">#REF!</definedName>
    <definedName name="DonneesReperesAL2" localSheetId="10">#REF!</definedName>
    <definedName name="DonneesReperesAL2" localSheetId="0">#REF!</definedName>
    <definedName name="DonneesReperesAL2" localSheetId="13">#REF!</definedName>
    <definedName name="DonneesReperesAL2" localSheetId="12">#REF!</definedName>
    <definedName name="DonneesReperesAL2" localSheetId="14">#REF!</definedName>
    <definedName name="DonneesReperesAL2" localSheetId="4">#REF!</definedName>
    <definedName name="DonneesReperesAL2" localSheetId="2">#REF!</definedName>
    <definedName name="DonneesReperesAL2" localSheetId="5">#REF!</definedName>
    <definedName name="DonneesReperesAL2" localSheetId="8">#REF!</definedName>
    <definedName name="DonneesReperesAL2" localSheetId="6">#REF!</definedName>
    <definedName name="DonneesReperesAL2" localSheetId="7">#REF!</definedName>
    <definedName name="DonneesReperesAL2" localSheetId="9">#REF!</definedName>
    <definedName name="DonneesReperesAL2">#REF!</definedName>
    <definedName name="DonneesReperesDL" localSheetId="11">#REF!</definedName>
    <definedName name="DonneesReperesDL" localSheetId="10">#REF!</definedName>
    <definedName name="DonneesReperesDL" localSheetId="0">#REF!</definedName>
    <definedName name="DonneesReperesDL" localSheetId="13">#REF!</definedName>
    <definedName name="DonneesReperesDL" localSheetId="12">#REF!</definedName>
    <definedName name="DonneesReperesDL" localSheetId="14">#REF!</definedName>
    <definedName name="DonneesReperesDL" localSheetId="4">#REF!</definedName>
    <definedName name="DonneesReperesDL" localSheetId="2">#REF!</definedName>
    <definedName name="DonneesReperesDL" localSheetId="8">#REF!</definedName>
    <definedName name="DonneesReperesDL" localSheetId="6">#REF!</definedName>
    <definedName name="DonneesReperesDL" localSheetId="7">#REF!</definedName>
    <definedName name="DonneesReperesDL" localSheetId="9">#REF!</definedName>
    <definedName name="DonneesReperesDL">#REF!</definedName>
    <definedName name="DonneesReperesDV" localSheetId="0">#REF!</definedName>
    <definedName name="DonneesReperesDV">#REF!</definedName>
    <definedName name="DonneesReperesINJ" localSheetId="11">#REF!</definedName>
    <definedName name="DonneesReperesINJ" localSheetId="10">#REF!</definedName>
    <definedName name="DonneesReperesINJ" localSheetId="13">#REF!</definedName>
    <definedName name="DonneesReperesINJ" localSheetId="12">#REF!</definedName>
    <definedName name="DonneesReperesINJ" localSheetId="14">#REF!</definedName>
    <definedName name="DonneesReperesINJ" localSheetId="4">#REF!</definedName>
    <definedName name="DonneesReperesINJ" localSheetId="2">#REF!</definedName>
    <definedName name="DonneesReperesINJ" localSheetId="8">#REF!</definedName>
    <definedName name="DonneesReperesINJ" localSheetId="6">#REF!</definedName>
    <definedName name="DonneesReperesINJ" localSheetId="7">#REF!</definedName>
    <definedName name="DonneesReperesINJ" localSheetId="9">#REF!</definedName>
    <definedName name="DonneesReperesINJ">#REF!</definedName>
    <definedName name="DonneesReperesMEN" localSheetId="11">#REF!</definedName>
    <definedName name="DonneesReperesMEN" localSheetId="10">#REF!</definedName>
    <definedName name="DonneesReperesMEN" localSheetId="13">#REF!</definedName>
    <definedName name="DonneesReperesMEN" localSheetId="12">#REF!</definedName>
    <definedName name="DonneesReperesMEN" localSheetId="14">#REF!</definedName>
    <definedName name="DonneesReperesMEN" localSheetId="4">#REF!</definedName>
    <definedName name="DonneesReperesMEN" localSheetId="2">#REF!</definedName>
    <definedName name="DonneesReperesMEN" localSheetId="8">#REF!</definedName>
    <definedName name="DonneesReperesMEN" localSheetId="6">#REF!</definedName>
    <definedName name="DonneesReperesMEN" localSheetId="7">#REF!</definedName>
    <definedName name="DonneesReperesMEN" localSheetId="9">#REF!</definedName>
    <definedName name="DonneesReperesMEN">#REF!</definedName>
    <definedName name="DonneesReperesOV" localSheetId="0">#REF!</definedName>
    <definedName name="DonneesReperesOV">#REF!</definedName>
    <definedName name="DonneesReperesOV2" localSheetId="0">#REF!</definedName>
    <definedName name="DonneesReperesOV2">#REF!</definedName>
    <definedName name="DonneesReperesTVAV" localSheetId="11">#REF!</definedName>
    <definedName name="DonneesReperesTVAV" localSheetId="10">#REF!</definedName>
    <definedName name="DonneesReperesTVAV" localSheetId="0">#REF!</definedName>
    <definedName name="DonneesReperesTVAV" localSheetId="13">#REF!</definedName>
    <definedName name="DonneesReperesTVAV" localSheetId="12">#REF!</definedName>
    <definedName name="DonneesReperesTVAV" localSheetId="14">#REF!</definedName>
    <definedName name="DonneesReperesTVAV" localSheetId="4">#REF!</definedName>
    <definedName name="DonneesReperesTVAV" localSheetId="2">#REF!</definedName>
    <definedName name="DonneesReperesTVAV" localSheetId="8">#REF!</definedName>
    <definedName name="DonneesReperesTVAV" localSheetId="6">#REF!</definedName>
    <definedName name="DonneesReperesTVAV" localSheetId="7">#REF!</definedName>
    <definedName name="DonneesReperesTVAV" localSheetId="9">#REF!</definedName>
    <definedName name="DonneesReperesTVAV">#REF!</definedName>
    <definedName name="DonneesReperesTVAV2" localSheetId="11">#REF!</definedName>
    <definedName name="DonneesReperesTVAV2" localSheetId="10">#REF!</definedName>
    <definedName name="DonneesReperesTVAV2" localSheetId="0">#REF!</definedName>
    <definedName name="DonneesReperesTVAV2" localSheetId="13">#REF!</definedName>
    <definedName name="DonneesReperesTVAV2" localSheetId="12">#REF!</definedName>
    <definedName name="DonneesReperesTVAV2" localSheetId="14">#REF!</definedName>
    <definedName name="DonneesReperesTVAV2" localSheetId="4">#REF!</definedName>
    <definedName name="DonneesReperesTVAV2" localSheetId="2">#REF!</definedName>
    <definedName name="DonneesReperesTVAV2" localSheetId="8">#REF!</definedName>
    <definedName name="DonneesReperesTVAV2" localSheetId="6">#REF!</definedName>
    <definedName name="DonneesReperesTVAV2" localSheetId="7">#REF!</definedName>
    <definedName name="DonneesReperesTVAV2" localSheetId="9">#REF!</definedName>
    <definedName name="DonneesReperesTVAV2">#REF!</definedName>
    <definedName name="DonneesReperesTVSV" localSheetId="11">#REF!</definedName>
    <definedName name="DonneesReperesTVSV" localSheetId="10">#REF!</definedName>
    <definedName name="DonneesReperesTVSV" localSheetId="13">#REF!</definedName>
    <definedName name="DonneesReperesTVSV" localSheetId="12">#REF!</definedName>
    <definedName name="DonneesReperesTVSV" localSheetId="14">#REF!</definedName>
    <definedName name="DonneesReperesTVSV" localSheetId="4">#REF!</definedName>
    <definedName name="DonneesReperesTVSV" localSheetId="2">#REF!</definedName>
    <definedName name="DonneesReperesTVSV" localSheetId="8">#REF!</definedName>
    <definedName name="DonneesReperesTVSV" localSheetId="6">#REF!</definedName>
    <definedName name="DonneesReperesTVSV" localSheetId="7">#REF!</definedName>
    <definedName name="DonneesReperesTVSV" localSheetId="9">#REF!</definedName>
    <definedName name="DonneesReperesTVSV">#REF!</definedName>
    <definedName name="DonneesReperesVAV" localSheetId="11">#REF!</definedName>
    <definedName name="DonneesReperesVAV" localSheetId="10">#REF!</definedName>
    <definedName name="DonneesReperesVAV" localSheetId="0">#REF!</definedName>
    <definedName name="DonneesReperesVAV" localSheetId="13">#REF!</definedName>
    <definedName name="DonneesReperesVAV" localSheetId="12">#REF!</definedName>
    <definedName name="DonneesReperesVAV" localSheetId="14">#REF!</definedName>
    <definedName name="DonneesReperesVAV" localSheetId="4">#REF!</definedName>
    <definedName name="DonneesReperesVAV" localSheetId="2">#REF!</definedName>
    <definedName name="DonneesReperesVAV" localSheetId="8">#REF!</definedName>
    <definedName name="DonneesReperesVAV" localSheetId="6">#REF!</definedName>
    <definedName name="DonneesReperesVAV" localSheetId="7">#REF!</definedName>
    <definedName name="DonneesReperesVAV" localSheetId="9">#REF!</definedName>
    <definedName name="DonneesReperesVAV">#REF!</definedName>
    <definedName name="DonneesReperesVAV2" localSheetId="11">#REF!</definedName>
    <definedName name="DonneesReperesVAV2" localSheetId="10">#REF!</definedName>
    <definedName name="DonneesReperesVAV2" localSheetId="0">#REF!</definedName>
    <definedName name="DonneesReperesVAV2" localSheetId="13">#REF!</definedName>
    <definedName name="DonneesReperesVAV2" localSheetId="12">#REF!</definedName>
    <definedName name="DonneesReperesVAV2" localSheetId="14">#REF!</definedName>
    <definedName name="DonneesReperesVAV2" localSheetId="4">#REF!</definedName>
    <definedName name="DonneesReperesVAV2" localSheetId="2">#REF!</definedName>
    <definedName name="DonneesReperesVAV2" localSheetId="8">#REF!</definedName>
    <definedName name="DonneesReperesVAV2" localSheetId="6">#REF!</definedName>
    <definedName name="DonneesReperesVAV2" localSheetId="7">#REF!</definedName>
    <definedName name="DonneesReperesVAV2" localSheetId="9">#REF!</definedName>
    <definedName name="DonneesReperesVAV2">#REF!</definedName>
    <definedName name="DonneesReperesVE" localSheetId="11">#REF!</definedName>
    <definedName name="DonneesReperesVE" localSheetId="10">#REF!</definedName>
    <definedName name="DonneesReperesVE" localSheetId="0">#REF!</definedName>
    <definedName name="DonneesReperesVE" localSheetId="13">#REF!</definedName>
    <definedName name="DonneesReperesVE" localSheetId="12">#REF!</definedName>
    <definedName name="DonneesReperesVE" localSheetId="14">#REF!</definedName>
    <definedName name="DonneesReperesVE" localSheetId="4">#REF!</definedName>
    <definedName name="DonneesReperesVE" localSheetId="2">#REF!</definedName>
    <definedName name="DonneesReperesVE" localSheetId="5">#REF!</definedName>
    <definedName name="DonneesReperesVE" localSheetId="8">#REF!</definedName>
    <definedName name="DonneesReperesVE" localSheetId="6">#REF!</definedName>
    <definedName name="DonneesReperesVE" localSheetId="7">#REF!</definedName>
    <definedName name="DonneesReperesVE" localSheetId="9">#REF!</definedName>
    <definedName name="DonneesReperesVE">#REF!</definedName>
    <definedName name="DonneesReperesVL" localSheetId="0">#REF!</definedName>
    <definedName name="DonneesReperesVL">#REF!</definedName>
    <definedName name="DonneesReperesVL2" localSheetId="0">#REF!</definedName>
    <definedName name="DonneesReperesVL2">#REF!</definedName>
    <definedName name="DonneesReperesVP" localSheetId="11">#REF!</definedName>
    <definedName name="DonneesReperesVP" localSheetId="10">#REF!</definedName>
    <definedName name="DonneesReperesVP" localSheetId="13">#REF!</definedName>
    <definedName name="DonneesReperesVP" localSheetId="12">#REF!</definedName>
    <definedName name="DonneesReperesVP" localSheetId="14">#REF!</definedName>
    <definedName name="DonneesReperesVP" localSheetId="4">#REF!</definedName>
    <definedName name="DonneesReperesVP" localSheetId="2">#REF!</definedName>
    <definedName name="DonneesReperesVP" localSheetId="8">#REF!</definedName>
    <definedName name="DonneesReperesVP" localSheetId="6">#REF!</definedName>
    <definedName name="DonneesReperesVP" localSheetId="7">#REF!</definedName>
    <definedName name="DonneesReperesVP" localSheetId="9">#REF!</definedName>
    <definedName name="DonneesReperesVP">#REF!</definedName>
    <definedName name="DonneesReperesVS" localSheetId="11">#REF!</definedName>
    <definedName name="DonneesReperesVS" localSheetId="10">#REF!</definedName>
    <definedName name="DonneesReperesVS" localSheetId="9">#REF!</definedName>
    <definedName name="DonneesReperesVS">#REF!</definedName>
    <definedName name="DonneesReperesVSHM" localSheetId="11">#REF!</definedName>
    <definedName name="DonneesReperesVSHM" localSheetId="10">#REF!</definedName>
    <definedName name="DonneesReperesVSHM" localSheetId="9">#REF!</definedName>
    <definedName name="DonneesReperesVSHM">#REF!</definedName>
    <definedName name="DonneesReperesVSHM2" localSheetId="11">#REF!</definedName>
    <definedName name="DonneesReperesVSHM2" localSheetId="10">#REF!</definedName>
    <definedName name="DonneesReperesVSHM2" localSheetId="9">#REF!</definedName>
    <definedName name="DonneesReperesVSHM2">#REF!</definedName>
    <definedName name="DonneesReperesVSV" localSheetId="11">#REF!</definedName>
    <definedName name="DonneesReperesVSV" localSheetId="10">#REF!</definedName>
    <definedName name="DonneesReperesVSV" localSheetId="13">#REF!</definedName>
    <definedName name="DonneesReperesVSV" localSheetId="12">#REF!</definedName>
    <definedName name="DonneesReperesVSV" localSheetId="14">#REF!</definedName>
    <definedName name="DonneesReperesVSV" localSheetId="4">#REF!</definedName>
    <definedName name="DonneesReperesVSV" localSheetId="2">#REF!</definedName>
    <definedName name="DonneesReperesVSV" localSheetId="8">#REF!</definedName>
    <definedName name="DonneesReperesVSV" localSheetId="6">#REF!</definedName>
    <definedName name="DonneesReperesVSV" localSheetId="7">#REF!</definedName>
    <definedName name="DonneesReperesVSV" localSheetId="9">#REF!</definedName>
    <definedName name="DonneesReperesVSV">#REF!</definedName>
    <definedName name="DonneesReperesVSVvol" localSheetId="11">#REF!</definedName>
    <definedName name="DonneesReperesVSVvol" localSheetId="10">#REF!</definedName>
    <definedName name="DonneesReperesVSVvol" localSheetId="13">#REF!</definedName>
    <definedName name="DonneesReperesVSVvol" localSheetId="12">#REF!</definedName>
    <definedName name="DonneesReperesVSVvol" localSheetId="14">#REF!</definedName>
    <definedName name="DonneesReperesVSVvol" localSheetId="4">#REF!</definedName>
    <definedName name="DonneesReperesVSVvol" localSheetId="2">#REF!</definedName>
    <definedName name="DonneesReperesVSVvol" localSheetId="8">#REF!</definedName>
    <definedName name="DonneesReperesVSVvol" localSheetId="6">#REF!</definedName>
    <definedName name="DonneesReperesVSVvol" localSheetId="7">#REF!</definedName>
    <definedName name="DonneesReperesVSVvol" localSheetId="9">#REF!</definedName>
    <definedName name="DonneesReperesVSVvol">#REF!</definedName>
    <definedName name="DonneesRepMEN">#REF!</definedName>
    <definedName name="DonneesVIM" localSheetId="11">#REF!</definedName>
    <definedName name="DonneesVIM" localSheetId="10">#REF!</definedName>
    <definedName name="DonneesVIM" localSheetId="9">#REF!</definedName>
    <definedName name="DonneesVIM">#REF!</definedName>
    <definedName name="DonneesVIM2" localSheetId="11">#REF!</definedName>
    <definedName name="DonneesVIM2" localSheetId="10">#REF!</definedName>
    <definedName name="DonneesVIM2" localSheetId="9">#REF!</definedName>
    <definedName name="DonneesVIM2">#REF!</definedName>
    <definedName name="DonneesVIMA1" localSheetId="11">#REF!</definedName>
    <definedName name="DonneesVIMA1" localSheetId="10">#REF!</definedName>
    <definedName name="DonneesVIMA1" localSheetId="9">#REF!</definedName>
    <definedName name="DonneesVIMA1">#REF!</definedName>
    <definedName name="DonneesViolenceRecours" localSheetId="11">#REF!</definedName>
    <definedName name="DonneesViolenceRecours" localSheetId="10">#REF!</definedName>
    <definedName name="DonneesViolenceRecours" localSheetId="9">#REF!</definedName>
    <definedName name="DonneesViolenceRecours">#REF!</definedName>
    <definedName name="DonneesViolences17" localSheetId="11">#REF!</definedName>
    <definedName name="DonneesViolences17" localSheetId="10">#REF!</definedName>
    <definedName name="DonneesViolences17" localSheetId="7">#REF!</definedName>
    <definedName name="DonneesViolences17">#REF!</definedName>
    <definedName name="DonneesViolences18">#REF!</definedName>
    <definedName name="DonneesViolencesRecours17" localSheetId="11">#REF!</definedName>
    <definedName name="DonneesViolencesRecours17" localSheetId="10">#REF!</definedName>
    <definedName name="DonneesViolencesRecours17" localSheetId="6">#REF!</definedName>
    <definedName name="DonneesViolencesRecours17" localSheetId="9">#REF!</definedName>
    <definedName name="DonneesViolencesRecours17">#REF!</definedName>
    <definedName name="DonneesViolencesRecours18">#REF!</definedName>
    <definedName name="DonneesViolencesVAV" localSheetId="11">#REF!</definedName>
    <definedName name="DonneesViolencesVAV" localSheetId="10">#REF!</definedName>
    <definedName name="DonneesViolencesVAV" localSheetId="0">#REF!</definedName>
    <definedName name="DonneesViolencesVAV" localSheetId="13">#REF!</definedName>
    <definedName name="DonneesViolencesVAV" localSheetId="12">#REF!</definedName>
    <definedName name="DonneesViolencesVAV" localSheetId="14">#REF!</definedName>
    <definedName name="DonneesViolencesVAV" localSheetId="4">#REF!</definedName>
    <definedName name="DonneesViolencesVAV" localSheetId="2">#REF!</definedName>
    <definedName name="DonneesViolencesVAV" localSheetId="5">#REF!</definedName>
    <definedName name="DonneesViolencesVAV" localSheetId="8">#REF!</definedName>
    <definedName name="DonneesViolencesVAV" localSheetId="6">#REF!</definedName>
    <definedName name="DonneesViolencesVAV" localSheetId="7">#REF!</definedName>
    <definedName name="DonneesViolencesVAV" localSheetId="9">#REF!</definedName>
    <definedName name="DonneesViolencesVAV">#REF!</definedName>
    <definedName name="DonneesViolencesVP" localSheetId="11">#REF!</definedName>
    <definedName name="DonneesViolencesVP" localSheetId="10">#REF!</definedName>
    <definedName name="DonneesViolencesVP" localSheetId="13">#REF!</definedName>
    <definedName name="DonneesViolencesVP" localSheetId="12">#REF!</definedName>
    <definedName name="DonneesViolencesVP" localSheetId="14">#REF!</definedName>
    <definedName name="DonneesViolencesVP" localSheetId="4">#REF!</definedName>
    <definedName name="DonneesViolencesVP" localSheetId="2">#REF!</definedName>
    <definedName name="DonneesViolencesVP" localSheetId="8">#REF!</definedName>
    <definedName name="DonneesViolencesVP" localSheetId="6">#REF!</definedName>
    <definedName name="DonneesViolencesVP" localSheetId="7">#REF!</definedName>
    <definedName name="DonneesViolencesVP" localSheetId="9">#REF!</definedName>
    <definedName name="DonneesViolencesVP">#REF!</definedName>
    <definedName name="DonneesVioPhy" localSheetId="11">#REF!</definedName>
    <definedName name="DonneesVioPhy" localSheetId="10">#REF!</definedName>
    <definedName name="DonneesVioPhy" localSheetId="9">#REF!</definedName>
    <definedName name="DonneesVioPhy">#REF!</definedName>
    <definedName name="DonneesVioPhyA1" localSheetId="11">#REF!</definedName>
    <definedName name="DonneesVioPhyA1" localSheetId="10">#REF!</definedName>
    <definedName name="DonneesVioPhyA1" localSheetId="9">#REF!</definedName>
    <definedName name="DonneesVioPhyA1">#REF!</definedName>
    <definedName name="DonneesVioPhySex" localSheetId="11">#REF!</definedName>
    <definedName name="DonneesVioPhySex" localSheetId="10">#REF!</definedName>
    <definedName name="DonneesVioPhySex" localSheetId="9">#REF!</definedName>
    <definedName name="DonneesVioPhySex">#REF!</definedName>
    <definedName name="DonneesVioPhySex2" localSheetId="11">#REF!</definedName>
    <definedName name="DonneesVioPhySex2" localSheetId="10">#REF!</definedName>
    <definedName name="DonneesVioPhySex2" localSheetId="9">#REF!</definedName>
    <definedName name="DonneesVioPhySex2">#REF!</definedName>
    <definedName name="DonneesVioPhySexA1" localSheetId="11">#REF!</definedName>
    <definedName name="DonneesVioPhySexA1" localSheetId="10">#REF!</definedName>
    <definedName name="DonneesVioPhySexA1" localSheetId="9">#REF!</definedName>
    <definedName name="DonneesVioPhySexA1">#REF!</definedName>
    <definedName name="DonneesVioSex" localSheetId="11">#REF!</definedName>
    <definedName name="DonneesVioSex" localSheetId="10">#REF!</definedName>
    <definedName name="DonneesVioSex" localSheetId="9">#REF!</definedName>
    <definedName name="DonneesVioSex">#REF!</definedName>
    <definedName name="DonneesVioSex2" localSheetId="11">#REF!</definedName>
    <definedName name="DonneesVioSex2" localSheetId="10">#REF!</definedName>
    <definedName name="DonneesVioSex2" localSheetId="9">#REF!</definedName>
    <definedName name="DonneesVioSex2">#REF!</definedName>
    <definedName name="DonneesVioSexA1" localSheetId="11">#REF!</definedName>
    <definedName name="DonneesVioSexA1" localSheetId="10">#REF!</definedName>
    <definedName name="DonneesVioSexA1" localSheetId="9">#REF!</definedName>
    <definedName name="DonneesVioSexA1">#REF!</definedName>
    <definedName name="DonneesVol" localSheetId="11">#REF!</definedName>
    <definedName name="DonneesVol" localSheetId="10">#REF!</definedName>
    <definedName name="DonneesVol" localSheetId="0">#REF!</definedName>
    <definedName name="DonneesVol" localSheetId="13">#REF!</definedName>
    <definedName name="DonneesVol" localSheetId="12">#REF!</definedName>
    <definedName name="DonneesVol" localSheetId="14">#REF!</definedName>
    <definedName name="DonneesVol" localSheetId="4">#REF!</definedName>
    <definedName name="DonneesVol" localSheetId="2">#REF!</definedName>
    <definedName name="DonneesVol" localSheetId="5">#REF!</definedName>
    <definedName name="DonneesVol" localSheetId="1">#REF!</definedName>
    <definedName name="DonneesVol" localSheetId="8">#REF!</definedName>
    <definedName name="DonneesVol" localSheetId="6">#REF!</definedName>
    <definedName name="DonneesVol" localSheetId="7">#REF!</definedName>
    <definedName name="DonneesVol" localSheetId="9">#REF!</definedName>
    <definedName name="DonneesVol">#REF!</definedName>
    <definedName name="DonneesVol17" localSheetId="0">#REF!</definedName>
    <definedName name="DonneesVol17">#REF!</definedName>
    <definedName name="DonneesVolOV" localSheetId="0">#REF!</definedName>
    <definedName name="DonneesVolOV">#REF!</definedName>
    <definedName name="DonneesVolV" localSheetId="0">#REF!</definedName>
    <definedName name="DonneesVolV">#REF!</definedName>
    <definedName name="DonneesVolVAV" localSheetId="11">#REF!</definedName>
    <definedName name="DonneesVolVAV" localSheetId="10">#REF!</definedName>
    <definedName name="DonneesVolVAV" localSheetId="0">#REF!</definedName>
    <definedName name="DonneesVolVAV" localSheetId="13">#REF!</definedName>
    <definedName name="DonneesVolVAV" localSheetId="12">#REF!</definedName>
    <definedName name="DonneesVolVAV" localSheetId="14">#REF!</definedName>
    <definedName name="DonneesVolVAV" localSheetId="4">#REF!</definedName>
    <definedName name="DonneesVolVAV" localSheetId="2">#REF!</definedName>
    <definedName name="DonneesVolVAV" localSheetId="5">#REF!</definedName>
    <definedName name="DonneesVolVAV" localSheetId="8">#REF!</definedName>
    <definedName name="DonneesVolVAV" localSheetId="6">#REF!</definedName>
    <definedName name="DonneesVolVAV" localSheetId="7">#REF!</definedName>
    <definedName name="DonneesVolVAV" localSheetId="9">#REF!</definedName>
    <definedName name="DonneesVolVAV">#REF!</definedName>
    <definedName name="DonneesVolVAV2" localSheetId="11">#REF!</definedName>
    <definedName name="DonneesVolVAV2" localSheetId="10">#REF!</definedName>
    <definedName name="DonneesVolVAV2" localSheetId="0">#REF!</definedName>
    <definedName name="DonneesVolVAV2" localSheetId="13">#REF!</definedName>
    <definedName name="DonneesVolVAV2" localSheetId="12">#REF!</definedName>
    <definedName name="DonneesVolVAV2" localSheetId="14">#REF!</definedName>
    <definedName name="DonneesVolVAV2" localSheetId="4">#REF!</definedName>
    <definedName name="DonneesVolVAV2" localSheetId="2">#REF!</definedName>
    <definedName name="DonneesVolVAV2" localSheetId="5">#REF!</definedName>
    <definedName name="DonneesVolVAV2" localSheetId="8">#REF!</definedName>
    <definedName name="DonneesVolVAV2" localSheetId="6">#REF!</definedName>
    <definedName name="DonneesVolVAV2" localSheetId="7">#REF!</definedName>
    <definedName name="DonneesVolVAV2" localSheetId="9">#REF!</definedName>
    <definedName name="DonneesVolVAV2">#REF!</definedName>
    <definedName name="DonneesVolVSE" localSheetId="11">#REF!</definedName>
    <definedName name="DonneesVolVSE" localSheetId="10">#REF!</definedName>
    <definedName name="DonneesVolVSE" localSheetId="0">#REF!</definedName>
    <definedName name="DonneesVolVSE" localSheetId="13">#REF!</definedName>
    <definedName name="DonneesVolVSE" localSheetId="12">#REF!</definedName>
    <definedName name="DonneesVolVSE" localSheetId="14">#REF!</definedName>
    <definedName name="DonneesVolVSE" localSheetId="4">#REF!</definedName>
    <definedName name="DonneesVolVSE" localSheetId="2">#REF!</definedName>
    <definedName name="DonneesVolVSE" localSheetId="5">#REF!</definedName>
    <definedName name="DonneesVolVSE" localSheetId="8">#REF!</definedName>
    <definedName name="DonneesVolVSE" localSheetId="6">#REF!</definedName>
    <definedName name="DonneesVolVSE" localSheetId="7">#REF!</definedName>
    <definedName name="DonneesVolVSE" localSheetId="9">#REF!</definedName>
    <definedName name="DonneesVolVSE">#REF!</definedName>
    <definedName name="DonneesVolVSV" localSheetId="11">#REF!</definedName>
    <definedName name="DonneesVolVSV" localSheetId="10">#REF!</definedName>
    <definedName name="DonneesVolVSV" localSheetId="13">#REF!</definedName>
    <definedName name="DonneesVolVSV" localSheetId="12">#REF!</definedName>
    <definedName name="DonneesVolVSV" localSheetId="14">#REF!</definedName>
    <definedName name="DonneesVolVSV" localSheetId="4">#REF!</definedName>
    <definedName name="DonneesVolVSV" localSheetId="2">#REF!</definedName>
    <definedName name="DonneesVolVSV" localSheetId="8">#REF!</definedName>
    <definedName name="DonneesVolVSV" localSheetId="6">#REF!</definedName>
    <definedName name="DonneesVolVSV" localSheetId="7">#REF!</definedName>
    <definedName name="DonneesVolVSV" localSheetId="9">#REF!</definedName>
    <definedName name="DonneesVolVSV">#REF!</definedName>
    <definedName name="DonneesVolVSV2" localSheetId="11">#REF!</definedName>
    <definedName name="DonneesVolVSV2" localSheetId="10">#REF!</definedName>
    <definedName name="DonneesVolVSV2" localSheetId="13">#REF!</definedName>
    <definedName name="DonneesVolVSV2" localSheetId="12">#REF!</definedName>
    <definedName name="DonneesVolVSV2" localSheetId="14">#REF!</definedName>
    <definedName name="DonneesVolVSV2" localSheetId="4">#REF!</definedName>
    <definedName name="DonneesVolVSV2" localSheetId="2">#REF!</definedName>
    <definedName name="DonneesVolVSV2" localSheetId="8">#REF!</definedName>
    <definedName name="DonneesVolVSV2" localSheetId="6">#REF!</definedName>
    <definedName name="DonneesVolVSV2" localSheetId="7">#REF!</definedName>
    <definedName name="DonneesVolVSV2" localSheetId="9">#REF!</definedName>
    <definedName name="DonneesVolVSV2">#REF!</definedName>
    <definedName name="DonRepINJ">#REF!</definedName>
    <definedName name="Effraction" localSheetId="11">#REF!</definedName>
    <definedName name="Effraction" localSheetId="10">#REF!</definedName>
    <definedName name="Effraction" localSheetId="0">#REF!</definedName>
    <definedName name="Effraction" localSheetId="13">#REF!</definedName>
    <definedName name="Effraction" localSheetId="12">#REF!</definedName>
    <definedName name="Effraction" localSheetId="14">#REF!</definedName>
    <definedName name="Effraction" localSheetId="4">#REF!</definedName>
    <definedName name="Effraction" localSheetId="2">#REF!</definedName>
    <definedName name="Effraction" localSheetId="5">#REF!</definedName>
    <definedName name="Effraction" localSheetId="1">#REF!</definedName>
    <definedName name="Effraction" localSheetId="8">#REF!</definedName>
    <definedName name="Effraction" localSheetId="6">#REF!</definedName>
    <definedName name="Effraction" localSheetId="7">#REF!</definedName>
    <definedName name="Effraction" localSheetId="9">#REF!</definedName>
    <definedName name="Effraction">#REF!</definedName>
    <definedName name="EncadreAssurance17" localSheetId="11">#REF!</definedName>
    <definedName name="EncadreAssurance17" localSheetId="10">#REF!</definedName>
    <definedName name="EncadreAssurance17" localSheetId="0">#REF!</definedName>
    <definedName name="EncadreAssurance17" localSheetId="13">#REF!</definedName>
    <definedName name="EncadreAssurance17" localSheetId="12">#REF!</definedName>
    <definedName name="EncadreAssurance17" localSheetId="14">#REF!</definedName>
    <definedName name="EncadreAssurance17" localSheetId="4">#REF!</definedName>
    <definedName name="EncadreAssurance17" localSheetId="2">#REF!</definedName>
    <definedName name="EncadreAssurance17" localSheetId="5">#REF!</definedName>
    <definedName name="EncadreAssurance17" localSheetId="8">#REF!</definedName>
    <definedName name="EncadreAssurance17" localSheetId="6">#REF!</definedName>
    <definedName name="EncadreAssurance17" localSheetId="7">#REF!</definedName>
    <definedName name="EncadreAssurance17" localSheetId="9">#REF!</definedName>
    <definedName name="EncadreAssurance17">#REF!</definedName>
    <definedName name="EncadrePolice17" localSheetId="11">#REF!</definedName>
    <definedName name="EncadrePolice17" localSheetId="10">#REF!</definedName>
    <definedName name="EncadrePolice17" localSheetId="0">#REF!</definedName>
    <definedName name="EncadrePolice17" localSheetId="13">#REF!</definedName>
    <definedName name="EncadrePolice17" localSheetId="12">#REF!</definedName>
    <definedName name="EncadrePolice17" localSheetId="14">#REF!</definedName>
    <definedName name="EncadrePolice17" localSheetId="4">#REF!</definedName>
    <definedName name="EncadrePolice17" localSheetId="2">#REF!</definedName>
    <definedName name="EncadrePolice17" localSheetId="5">#REF!</definedName>
    <definedName name="EncadrePolice17" localSheetId="8">#REF!</definedName>
    <definedName name="EncadrePolice17" localSheetId="6">#REF!</definedName>
    <definedName name="EncadrePolice17" localSheetId="7">#REF!</definedName>
    <definedName name="EncadrePolice17" localSheetId="9">#REF!</definedName>
    <definedName name="EncadrePolice17">#REF!</definedName>
    <definedName name="ENCADREREPERES" localSheetId="11">#REF!</definedName>
    <definedName name="ENCADREREPERES" localSheetId="10">#REF!</definedName>
    <definedName name="ENCADREREPERES" localSheetId="9">#REF!</definedName>
    <definedName name="ENCADREREPERES">#REF!</definedName>
    <definedName name="EncadreReperes17" localSheetId="11">#REF!</definedName>
    <definedName name="EncadreReperes17" localSheetId="10">#REF!</definedName>
    <definedName name="EncadreReperes17">#REF!</definedName>
    <definedName name="fd">#REF!</definedName>
    <definedName name="fgd">#REF!</definedName>
    <definedName name="fgdg">#REF!</definedName>
    <definedName name="gdf">#REF!</definedName>
    <definedName name="gdfgd">#REF!</definedName>
    <definedName name="gdfgdfg">#REF!</definedName>
    <definedName name="gdfgdfgdf">#REF!</definedName>
    <definedName name="gdfgdg">#REF!</definedName>
    <definedName name="gfd">#REF!</definedName>
    <definedName name="gfdgdg">#REF!</definedName>
    <definedName name="gfdgfd">#REF!</definedName>
    <definedName name="NOMONGLET" localSheetId="11">#REF!</definedName>
    <definedName name="NOMONGLET" localSheetId="10">#REF!</definedName>
    <definedName name="NOMONGLET" localSheetId="13">#REF!</definedName>
    <definedName name="NOMONGLET" localSheetId="12">#REF!</definedName>
    <definedName name="NOMONGLET" localSheetId="14">#REF!</definedName>
    <definedName name="NOMONGLET" localSheetId="4">#REF!</definedName>
    <definedName name="NOMONGLET" localSheetId="2">#REF!</definedName>
    <definedName name="NOMONGLET" localSheetId="8">#REF!</definedName>
    <definedName name="NOMONGLET" localSheetId="6">#REF!</definedName>
    <definedName name="NOMONGLET" localSheetId="7">#REF!</definedName>
    <definedName name="NOMONGLET" localSheetId="9">#REF!</definedName>
    <definedName name="NOMONGLET">#REF!</definedName>
    <definedName name="NOMONGLETREPERES" localSheetId="11">#REF!</definedName>
    <definedName name="NOMONGLETREPERES" localSheetId="10">#REF!</definedName>
    <definedName name="NOMONGLETREPERES" localSheetId="0">#REF!</definedName>
    <definedName name="NOMONGLETREPERES" localSheetId="13">#REF!</definedName>
    <definedName name="NOMONGLETREPERES" localSheetId="12">#REF!</definedName>
    <definedName name="NOMONGLETREPERES" localSheetId="14">#REF!</definedName>
    <definedName name="NOMONGLETREPERES" localSheetId="4">#REF!</definedName>
    <definedName name="NOMONGLETREPERES" localSheetId="2">#REF!</definedName>
    <definedName name="NOMONGLETREPERES" localSheetId="5">#REF!</definedName>
    <definedName name="NOMONGLETREPERES" localSheetId="8">#REF!</definedName>
    <definedName name="NOMONGLETREPERES" localSheetId="6">#REF!</definedName>
    <definedName name="NOMONGLETREPERES" localSheetId="7">#REF!</definedName>
    <definedName name="NOMONGLETREPERES" localSheetId="9">#REF!</definedName>
    <definedName name="NOMONGLETREPERES">#REF!</definedName>
    <definedName name="ONGLETASSURANCE" localSheetId="0">#REF!</definedName>
    <definedName name="ONGLETASSURANCE">#REF!</definedName>
    <definedName name="ONGLETASSURANCEDL" localSheetId="11">#REF!</definedName>
    <definedName name="ONGLETASSURANCEDL" localSheetId="10">#REF!</definedName>
    <definedName name="ONGLETASSURANCEDL" localSheetId="0">#REF!</definedName>
    <definedName name="ONGLETASSURANCEDL" localSheetId="13">#REF!</definedName>
    <definedName name="ONGLETASSURANCEDL" localSheetId="12">#REF!</definedName>
    <definedName name="ONGLETASSURANCEDL" localSheetId="14">#REF!</definedName>
    <definedName name="ONGLETASSURANCEDL" localSheetId="4">#REF!</definedName>
    <definedName name="ONGLETASSURANCEDL" localSheetId="2">#REF!</definedName>
    <definedName name="ONGLETASSURANCEDL" localSheetId="8">#REF!</definedName>
    <definedName name="ONGLETASSURANCEDL" localSheetId="6">#REF!</definedName>
    <definedName name="ONGLETASSURANCEDL" localSheetId="7">#REF!</definedName>
    <definedName name="ONGLETASSURANCEDL" localSheetId="9">#REF!</definedName>
    <definedName name="ONGLETASSURANCEDL">#REF!</definedName>
    <definedName name="ONGLETENTREE" localSheetId="11">#REF!</definedName>
    <definedName name="ONGLETENTREE" localSheetId="10">#REF!</definedName>
    <definedName name="ONGLETENTREE" localSheetId="0">#REF!</definedName>
    <definedName name="ONGLETENTREE" localSheetId="13">#REF!</definedName>
    <definedName name="ONGLETENTREE" localSheetId="12">#REF!</definedName>
    <definedName name="ONGLETENTREE" localSheetId="14">#REF!</definedName>
    <definedName name="ONGLETENTREE" localSheetId="4">#REF!</definedName>
    <definedName name="ONGLETENTREE" localSheetId="2">#REF!</definedName>
    <definedName name="ONGLETENTREE" localSheetId="5">#REF!</definedName>
    <definedName name="ONGLETENTREE" localSheetId="8">#REF!</definedName>
    <definedName name="ONGLETENTREE" localSheetId="6">#REF!</definedName>
    <definedName name="ONGLETENTREE" localSheetId="7">#REF!</definedName>
    <definedName name="ONGLETENTREE" localSheetId="9">#REF!</definedName>
    <definedName name="ONGLETENTREE">#REF!</definedName>
    <definedName name="ONGLETFAITS" localSheetId="0">#REF!</definedName>
    <definedName name="ONGLETFAITS">#REF!</definedName>
    <definedName name="ONGLETPROFIL" localSheetId="11">#REF!</definedName>
    <definedName name="ONGLETPROFIL" localSheetId="10">#REF!</definedName>
    <definedName name="ONGLETPROFIL" localSheetId="9">#REF!</definedName>
    <definedName name="ONGLETPROFIL">#REF!</definedName>
    <definedName name="ONGLETRECOURS" localSheetId="11">#REF!</definedName>
    <definedName name="ONGLETRECOURS" localSheetId="10">#REF!</definedName>
    <definedName name="ONGLETRECOURS" localSheetId="0">#REF!</definedName>
    <definedName name="ONGLETRECOURS" localSheetId="13">#REF!</definedName>
    <definedName name="ONGLETRECOURS" localSheetId="12">#REF!</definedName>
    <definedName name="ONGLETRECOURS" localSheetId="14">#REF!</definedName>
    <definedName name="ONGLETRECOURS" localSheetId="4">#REF!</definedName>
    <definedName name="ONGLETRECOURS" localSheetId="2">#REF!</definedName>
    <definedName name="ONGLETRECOURS" localSheetId="8">#REF!</definedName>
    <definedName name="ONGLETRECOURS" localSheetId="6">#REF!</definedName>
    <definedName name="ONGLETRECOURS" localSheetId="7">#REF!</definedName>
    <definedName name="ONGLETRECOURS" localSheetId="9">#REF!</definedName>
    <definedName name="ONGLETRECOURS">#REF!</definedName>
    <definedName name="ONGLETVOL" localSheetId="11">#REF!</definedName>
    <definedName name="ONGLETVOL" localSheetId="10">#REF!</definedName>
    <definedName name="ONGLETVOL" localSheetId="0">#REF!</definedName>
    <definedName name="ONGLETVOL" localSheetId="13">#REF!</definedName>
    <definedName name="ONGLETVOL" localSheetId="12">#REF!</definedName>
    <definedName name="ONGLETVOL" localSheetId="14">#REF!</definedName>
    <definedName name="ONGLETVOL" localSheetId="4">#REF!</definedName>
    <definedName name="ONGLETVOL" localSheetId="2">#REF!</definedName>
    <definedName name="ONGLETVOL" localSheetId="5">#REF!</definedName>
    <definedName name="ONGLETVOL" localSheetId="1">#REF!</definedName>
    <definedName name="ONGLETVOL" localSheetId="8">#REF!</definedName>
    <definedName name="ONGLETVOL" localSheetId="6">#REF!</definedName>
    <definedName name="ONGLETVOL" localSheetId="7">#REF!</definedName>
    <definedName name="ONGLETVOL" localSheetId="9">#REF!</definedName>
    <definedName name="ONGLETVOL">#REF!</definedName>
    <definedName name="ReperesCambri" localSheetId="11">#REF!</definedName>
    <definedName name="ReperesCambri" localSheetId="10">#REF!</definedName>
    <definedName name="ReperesCambri" localSheetId="0">#REF!</definedName>
    <definedName name="ReperesCambri" localSheetId="13">#REF!</definedName>
    <definedName name="ReperesCambri" localSheetId="12">#REF!</definedName>
    <definedName name="ReperesCambri" localSheetId="14">#REF!</definedName>
    <definedName name="ReperesCambri" localSheetId="4">#REF!</definedName>
    <definedName name="ReperesCambri" localSheetId="2">#REF!</definedName>
    <definedName name="ReperesCambri" localSheetId="5">#REF!</definedName>
    <definedName name="ReperesCambri" localSheetId="1">#REF!</definedName>
    <definedName name="ReperesCambri" localSheetId="8">#REF!</definedName>
    <definedName name="ReperesCambri" localSheetId="6">#REF!</definedName>
    <definedName name="ReperesCambri" localSheetId="7">#REF!</definedName>
    <definedName name="ReperesCambri" localSheetId="9">#REF!</definedName>
    <definedName name="ReperesCambri">#REF!</definedName>
    <definedName name="TableauPeriode17" localSheetId="11">#REF!</definedName>
    <definedName name="TableauPeriode17" localSheetId="10">#REF!</definedName>
    <definedName name="TableauPeriode17">#REF!</definedName>
    <definedName name="TableauPeriode18">#REF!</definedName>
    <definedName name="V18_DonneesAssurance" localSheetId="0">#REF!</definedName>
    <definedName name="V18_DonneesAssurance">#REF!</definedName>
    <definedName name="V18_DonneesReperes">#REF!</definedName>
    <definedName name="V18_Faits18">#REF!</definedName>
    <definedName name="V18_Profil">#REF!</definedName>
    <definedName name="V18_Recours">#REF!</definedName>
    <definedName name="V18_Violences">#REF!</definedName>
    <definedName name="_xlnm.Print_Area" localSheetId="13">'ViolencesMéna_Prejudice&amp;Recours'!$A$15:$I$15</definedName>
    <definedName name="_xlnm.Print_Area" localSheetId="14">ViolencesMénages_Profil!$B$2:$H$15</definedName>
    <definedName name="_xlnm.Print_Area" localSheetId="4">'ViolencesPhys_Prejudice&amp;Recours'!$A$15:$I$26</definedName>
    <definedName name="_xlnm.Print_Area" localSheetId="2">ViolencesPhysiques_Contexte!$A$2:$F$17</definedName>
    <definedName name="_xlnm.Print_Area" localSheetId="5">ViolencesPhysiques_Profil!$B$2:$H$15</definedName>
    <definedName name="_xlnm.Print_Area" localSheetId="8">'ViolencesSex_Prejudice&amp;Recours'!$A$14:$I$25</definedName>
    <definedName name="_xlnm.Print_Area" localSheetId="7">ViolencesSexuelles_Contexte!$A$2:$F$17</definedName>
    <definedName name="_xlnm.Print_Area" localSheetId="9">ViolencesSexuelles_Profil!$B$2:$H$15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7" i="18" l="1"/>
  <c r="C67" i="18"/>
  <c r="B67" i="18"/>
  <c r="D59" i="18"/>
  <c r="C59" i="18"/>
  <c r="B59" i="18"/>
  <c r="D53" i="18"/>
  <c r="C53" i="18"/>
  <c r="B53" i="18"/>
  <c r="B56" i="17"/>
  <c r="B51" i="17"/>
  <c r="B58" i="16" l="1"/>
  <c r="B53" i="16"/>
  <c r="B48" i="16"/>
  <c r="B53" i="15"/>
  <c r="B48" i="15"/>
  <c r="D66" i="13"/>
  <c r="C66" i="13"/>
  <c r="B66" i="13"/>
  <c r="D58" i="13"/>
  <c r="C58" i="13"/>
  <c r="B58" i="13"/>
  <c r="D52" i="13"/>
  <c r="C52" i="13"/>
  <c r="B52" i="13"/>
  <c r="B72" i="12"/>
  <c r="B58" i="12"/>
  <c r="B53" i="12"/>
  <c r="B48" i="12"/>
  <c r="B61" i="11"/>
  <c r="B51" i="11"/>
  <c r="B46" i="11"/>
  <c r="D74" i="9" l="1"/>
  <c r="C74" i="9"/>
  <c r="B74" i="9"/>
  <c r="D65" i="9"/>
  <c r="C65" i="9"/>
  <c r="B65" i="9"/>
  <c r="D60" i="9"/>
  <c r="C60" i="9"/>
  <c r="B60" i="9"/>
  <c r="B65" i="8"/>
  <c r="B61" i="8"/>
  <c r="B49" i="8"/>
  <c r="B44" i="8"/>
  <c r="B77" i="7"/>
  <c r="B48" i="7"/>
</calcChain>
</file>

<file path=xl/sharedStrings.xml><?xml version="1.0" encoding="utf-8"?>
<sst xmlns="http://schemas.openxmlformats.org/spreadsheetml/2006/main" count="643" uniqueCount="309">
  <si>
    <t>Victimes de violences physiques ou sexuelles</t>
  </si>
  <si>
    <t xml:space="preserve">Violences physiques ou sexuelles parmi les 18-75 ans </t>
  </si>
  <si>
    <t>Proportion de victimes parmi les 18-75 ans (%)</t>
  </si>
  <si>
    <t>Part de femmes parmi les victimes (%)</t>
  </si>
  <si>
    <t>Approche globale</t>
  </si>
  <si>
    <t>Victimes de violences intrafamiliales</t>
  </si>
  <si>
    <t>Victimes de violences hors sphère intrafamiliale</t>
  </si>
  <si>
    <t>Victimes de violences physiques</t>
  </si>
  <si>
    <t>Victimes de violences sexuelles</t>
  </si>
  <si>
    <t>Part de victimes de viol ou tentative de viol (%)</t>
  </si>
  <si>
    <t>Part de victimes de violences conjugales (%)</t>
  </si>
  <si>
    <t>Approche des violences physiques ou sexuelles selon le lien auteur-victime</t>
  </si>
  <si>
    <t>Approche des violences physiques ou sexuelles selon la nature des violences</t>
  </si>
  <si>
    <r>
      <t xml:space="preserve">Approche des violences physiques ou sexuelles dans l'enquête </t>
    </r>
    <r>
      <rPr>
        <b/>
        <i/>
        <sz val="10"/>
        <color theme="0"/>
        <rFont val="Albany AMT"/>
        <family val="2"/>
      </rPr>
      <t>Cadre de vie et sécurité</t>
    </r>
  </si>
  <si>
    <t>Victimes de violences sexuelles « hors ménage »</t>
  </si>
  <si>
    <t>Victimes de violences « au sein du ménage »</t>
  </si>
  <si>
    <t xml:space="preserve">Moyennes annuelles sur la période 2011-2017 </t>
  </si>
  <si>
    <r>
      <rPr>
        <b/>
        <sz val="9"/>
        <color theme="1" tint="0.34998626667073579"/>
        <rFont val="Albany AMT"/>
        <family val="2"/>
      </rPr>
      <t>Source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Enquêtes Cadre de vie et sécurité 2012 à 2018, Insee-ONDRP-SSMSI.</t>
    </r>
  </si>
  <si>
    <t>173 000*</t>
  </si>
  <si>
    <t>0,4*</t>
  </si>
  <si>
    <t>76*</t>
  </si>
  <si>
    <t>43*</t>
  </si>
  <si>
    <t>0,5*</t>
  </si>
  <si>
    <t>80*</t>
  </si>
  <si>
    <t>48*</t>
  </si>
  <si>
    <r>
      <rPr>
        <b/>
        <vertAlign val="superscript"/>
        <sz val="9"/>
        <color theme="1" tint="0.34998626667073579"/>
        <rFont val="Albany AMT"/>
        <family val="2"/>
      </rPr>
      <t xml:space="preserve">* </t>
    </r>
    <r>
      <rPr>
        <sz val="9"/>
        <color theme="1" tint="0.34998626667073579"/>
        <rFont val="Albany AMT"/>
        <family val="2"/>
      </rPr>
      <t xml:space="preserve">À partir de 2017, la formulation de la question permettant de repérer les victimes de violences sexuelles a changé, ce qui a modifié en niveau et en structure l'ensemble des victimes de violences sexuelles identifiées dans l'enquête (cf. rubrique Introduction du chapitre Violences physiques ou sexuelles). </t>
    </r>
  </si>
  <si>
    <t>235 000*</t>
  </si>
  <si>
    <r>
      <rPr>
        <b/>
        <sz val="9"/>
        <color theme="1" tint="0.34998626667073579"/>
        <rFont val="Albany AMT"/>
        <family val="2"/>
      </rPr>
      <t>Note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Le nombre total de victimes selon chaque approche n'est pas identique car les différents types de violences ne sont pas exclusifs les uns des autres. Une même victime peut ainsi avoir subi des violences physiques ainsi que des violences sexuelles ou bien des violences intrafamiliales et des violences hors sphère intrafamiliale. L'approche « globale » présente ainsi mécaniquement le nombre de victimes le plus faible.</t>
    </r>
  </si>
  <si>
    <t xml:space="preserve">Victimes de violences physiques « hors ménage » </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</si>
  <si>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 à 75 ans vivant en ménage ordinaire en France métropolitaine, incident le plus récent.</t>
    </r>
  </si>
  <si>
    <r>
      <rPr>
        <b/>
        <sz val="9"/>
        <color theme="1" tint="0.34998626667073579"/>
        <rFont val="Albany AMT"/>
        <family val="2"/>
      </rPr>
      <t>Définitions</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t>
    </r>
    <r>
      <rPr>
        <b/>
        <sz val="9"/>
        <color theme="1" tint="0.34998626667073579"/>
        <rFont val="Albany AMT"/>
        <family val="2"/>
      </rPr>
      <t>« Hors ménage »</t>
    </r>
    <r>
      <rPr>
        <sz val="9"/>
        <color theme="1" tint="0.34998626667073579"/>
        <rFont val="Albany AMT"/>
        <family val="2"/>
      </rPr>
      <t xml:space="preserve"> signifie que l'auteur ne cohabite pas avec la victime au moment de l'enquête. Inversement, </t>
    </r>
    <r>
      <rPr>
        <b/>
        <sz val="9"/>
        <color theme="1" tint="0.34998626667073579"/>
        <rFont val="Albany AMT"/>
        <family val="2"/>
      </rPr>
      <t>« au sein du ménage »</t>
    </r>
    <r>
      <rPr>
        <sz val="9"/>
        <color theme="1" tint="0.34998626667073579"/>
        <rFont val="Albany AMT"/>
        <family val="2"/>
      </rPr>
      <t xml:space="preserve"> signifie que l'auteur cohabite avec la victime au moment de l'enquête. La           </t>
    </r>
    <r>
      <rPr>
        <b/>
        <sz val="9"/>
        <color theme="1" tint="0.34998626667073579"/>
        <rFont val="Albany AMT"/>
        <family val="2"/>
      </rPr>
      <t>« sphère intrafamiliale »</t>
    </r>
    <r>
      <rPr>
        <sz val="9"/>
        <color theme="1" tint="0.34998626667073579"/>
        <rFont val="Albany AMT"/>
        <family val="2"/>
      </rPr>
      <t xml:space="preserve"> désigne les infractions commises par un conjoint (au sens large : concubin, pacsé, petit ami), un ex-conjoint  ou un autre membre de la famille de la victime. Les violences </t>
    </r>
    <r>
      <rPr>
        <b/>
        <sz val="9"/>
        <color theme="1" tint="0.34998626667073579"/>
        <rFont val="Albany AMT"/>
        <family val="2"/>
      </rPr>
      <t xml:space="preserve">« conjugales » </t>
    </r>
    <r>
      <rPr>
        <sz val="9"/>
        <color theme="1" tint="0.34998626667073579"/>
        <rFont val="Albany AMT"/>
        <family val="2"/>
      </rPr>
      <t>constituent ainsi un sous-ensemble des violences « intrafamiliales » et correspondent aux violences commises par un conjoint (au sens large : concubin, pacsé, petit ami) ou un ex-conjoint .</t>
    </r>
  </si>
  <si>
    <t>Violences physiques hors ménage - indicateurs annuels</t>
  </si>
  <si>
    <t xml:space="preserve">(hors situations de vol ou tentative de vol) </t>
  </si>
  <si>
    <t>…</t>
  </si>
  <si>
    <t>Population des personnes âgées de 14 ans ou plus</t>
  </si>
  <si>
    <t>Victimes de violences physiques hors ménage</t>
  </si>
  <si>
    <t>Proportion de victimes parmi les 14 ans ou plus (%)</t>
  </si>
  <si>
    <t>Part de jeunes (14-29 ans) parmi les victimes (%)</t>
  </si>
  <si>
    <t>Part de multivictimes parmi les victimes (%)</t>
  </si>
  <si>
    <r>
      <t>Population des personnes âgées de 18 à 75 ans</t>
    </r>
    <r>
      <rPr>
        <b/>
        <vertAlign val="superscript"/>
        <sz val="10"/>
        <rFont val="Albany AMT"/>
        <family val="2"/>
      </rPr>
      <t>1</t>
    </r>
  </si>
  <si>
    <t xml:space="preserve">Victimes de violences physiques hors ménage </t>
  </si>
  <si>
    <t>Part de jeunes (18-29 ans) parmi les victimes (%)</t>
  </si>
  <si>
    <r>
      <t>Part de multivictimes</t>
    </r>
    <r>
      <rPr>
        <vertAlign val="superscript"/>
        <sz val="10"/>
        <rFont val="Albany AMT"/>
        <family val="2"/>
      </rPr>
      <t>2</t>
    </r>
    <r>
      <rPr>
        <sz val="10"/>
        <rFont val="Albany AMT"/>
        <family val="2"/>
      </rPr>
      <t xml:space="preserve"> parmi les victimes (%)</t>
    </r>
  </si>
  <si>
    <r>
      <rPr>
        <b/>
        <sz val="9"/>
        <color theme="1" tint="0.34998626667073579"/>
        <rFont val="Albany AMT"/>
        <family val="2"/>
      </rPr>
      <t>1</t>
    </r>
    <r>
      <rPr>
        <sz val="9"/>
        <color theme="1" tint="0.34998626667073579"/>
        <rFont val="Albany AMT"/>
        <family val="2"/>
      </rPr>
      <t>. Dans l'enquête Cadre de vie et sécurité, le nombre de victimes de violences physiques hors ménage est estimé sur l'ensemble de la population des personnes âgées de 14 ans ou plus alors que le nombre de victimes de violences sexuelles hors ménage ainsi que le nombre de victimes de violences au sein du ménage sont estimés sur la population âgée de 18 à 75 ans. À des fins de comparaison avec les chiffres présentés dans les deux chapitres suivants, le tableau présente donc également les violences physiques hors ménage sur le champ restreint des personnes âgées de 18 à 75 ans qui ont répondu au questionnaire auto-administré.</t>
    </r>
  </si>
  <si>
    <r>
      <rPr>
        <b/>
        <sz val="9"/>
        <color theme="1" tint="0.34998626667073579"/>
        <rFont val="Albany AMT"/>
        <family val="2"/>
      </rPr>
      <t>2</t>
    </r>
    <r>
      <rPr>
        <sz val="9"/>
        <color theme="1" tint="0.34998626667073579"/>
        <rFont val="Albany AMT"/>
        <family val="2"/>
      </rPr>
      <t>. Les multivictimes désignent les ménages ayant subi plusieurs actes de menaces au cours d'une année donnée.</t>
    </r>
  </si>
  <si>
    <r>
      <rPr>
        <b/>
        <sz val="9"/>
        <color theme="1" tint="0.34998626667073579"/>
        <rFont val="Albany AMT"/>
        <family val="2"/>
      </rPr>
      <t>Lecture</t>
    </r>
    <r>
      <rPr>
        <sz val="9"/>
        <color theme="1" tint="0.34998626667073579"/>
        <rFont val="Albany AMT"/>
        <family val="2"/>
      </rPr>
      <t> </t>
    </r>
    <r>
      <rPr>
        <sz val="9"/>
        <color theme="1" tint="0.34998626667073579"/>
        <rFont val="Calibri"/>
        <family val="2"/>
      </rPr>
      <t>•</t>
    </r>
    <r>
      <rPr>
        <sz val="9"/>
        <color theme="1" tint="0.34998626667073579"/>
        <rFont val="Albany AMT"/>
        <family val="2"/>
      </rPr>
      <t xml:space="preserve"> Parmi les personnes de 14 ans ou plus, 672 000 (soit environ 1,3 %) déclarent avoir été victimes de violences physiques commises par une personne non cohabitante au moment de l'enquête (« hors ménage ») en 2017. Parmi ces victimes, 50 % sont des femmes et 48 % ont entre 14 et 29 ans.</t>
    </r>
  </si>
  <si>
    <t xml:space="preserve"> Nombre annuel de victimes de violences physiques hors ménage et proportion de victimes dans la population entre 2006 et 2017        </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</si>
  <si>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</si>
  <si>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2007 - 2018, Insee-ONDRP-SSMSI.</t>
    </r>
  </si>
  <si>
    <t>Données :</t>
  </si>
  <si>
    <r>
      <t xml:space="preserve">Proportion de victimes parmi les 14 ans ou plus 
</t>
    </r>
    <r>
      <rPr>
        <b/>
        <i/>
        <sz val="9"/>
        <color theme="1"/>
        <rFont val="Calibri"/>
        <family val="2"/>
        <scheme val="minor"/>
      </rPr>
      <t>(en %)</t>
    </r>
  </si>
  <si>
    <r>
      <t>Description des faits</t>
    </r>
    <r>
      <rPr>
        <sz val="11"/>
        <color rgb="FFC00000"/>
        <rFont val="Albany AMT"/>
        <family val="2"/>
      </rPr>
      <t xml:space="preserve"> (en % des victimes de violences physiques hors ménage)</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</si>
  <si>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2015 et 2017, 24 % des victimes de violences physiques hors ménage déclarent avoir été agressées dans l'exercice de leur métier.</t>
    </r>
  </si>
  <si>
    <r>
      <t xml:space="preserve">Lieu des faits </t>
    </r>
    <r>
      <rPr>
        <sz val="11"/>
        <color rgb="FFC00000"/>
        <rFont val="Albany AMT"/>
        <family val="2"/>
      </rPr>
      <t>(en % des victimes de violences physiques hors ménage)</t>
    </r>
  </si>
  <si>
    <r>
      <rPr>
        <b/>
        <sz val="9"/>
        <color theme="1" tint="0.34998626667073579"/>
        <rFont val="Albany AMT"/>
        <family val="2"/>
      </rPr>
      <t>Lecture</t>
    </r>
    <r>
      <rPr>
        <sz val="9"/>
        <color theme="1" tint="0.34998626667073579"/>
        <rFont val="Albany AMT"/>
        <family val="2"/>
      </rPr>
      <t xml:space="preserve"> • En moyenne entre 2015 et 2017, 41 % des victimes de violences physiques hors ménage ont été agressées dans leur quartier ou leur village.</t>
    </r>
  </si>
  <si>
    <r>
      <t>Moment des faits</t>
    </r>
    <r>
      <rPr>
        <sz val="11"/>
        <color rgb="FFC00000"/>
        <rFont val="Albany AMT"/>
        <family val="2"/>
      </rPr>
      <t xml:space="preserve"> (en % des victimes de violences physiques hors ménage)</t>
    </r>
  </si>
  <si>
    <r>
      <rPr>
        <b/>
        <sz val="9"/>
        <color theme="1" tint="0.34998626667073579"/>
        <rFont val="Albany AMT"/>
        <family val="2"/>
      </rPr>
      <t>*</t>
    </r>
    <r>
      <rPr>
        <sz val="9"/>
        <color theme="1" tint="0.34998626667073579"/>
        <rFont val="Albany AMT"/>
        <family val="2"/>
      </rPr>
      <t xml:space="preserve"> Moyennes sur la période 2016-2017.</t>
    </r>
  </si>
  <si>
    <r>
      <rPr>
        <b/>
        <sz val="9"/>
        <color theme="1" tint="0.34998626667073579"/>
        <rFont val="Albany AMT"/>
        <family val="2"/>
      </rPr>
      <t>Note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NS= Non Significatif, l'effectif de victimes concernées dans l'échantillon est sous le seuil de diffusion.</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</si>
  <si>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 incident le plus récent.</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</si>
  <si>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2016 à 2018, Insee-ONDRP-SSMSI.</t>
    </r>
  </si>
  <si>
    <t>en %</t>
  </si>
  <si>
    <t>Elements sur le moment et le lieu des faits</t>
  </si>
  <si>
    <t>Dans le quartier ou le village</t>
  </si>
  <si>
    <t>Hors du quartier ou du village</t>
  </si>
  <si>
    <t>Ne sait pas/Refus</t>
  </si>
  <si>
    <t>Dans la rue</t>
  </si>
  <si>
    <t>Dans un transport en commun</t>
  </si>
  <si>
    <t>Dans un établissement commercial</t>
  </si>
  <si>
    <t xml:space="preserve">Sur le lieu de travail ou d'études </t>
  </si>
  <si>
    <t>Au domicile de la victime</t>
  </si>
  <si>
    <t>Dans l'immeuble de la victime</t>
  </si>
  <si>
    <t>Au domicile de quelqu'un d'autre</t>
  </si>
  <si>
    <t>Dans un autre lieu</t>
  </si>
  <si>
    <t>Moment des faits</t>
  </si>
  <si>
    <t>En journée</t>
  </si>
  <si>
    <t>De nuit</t>
  </si>
  <si>
    <t>Un jour de semaine</t>
  </si>
  <si>
    <t>Samedi, dimanche ou jour férié</t>
  </si>
  <si>
    <t>Circonstances des  violences</t>
  </si>
  <si>
    <t>Violences routières</t>
  </si>
  <si>
    <t>Violences suite à sollicitation par inconnu</t>
  </si>
  <si>
    <t>Violences à caractère discriminatoire (raciste, homphobe, sexiste)</t>
  </si>
  <si>
    <t>Autres</t>
  </si>
  <si>
    <t>Circonstance1 : en exerçant le métier</t>
  </si>
  <si>
    <t>Oui</t>
  </si>
  <si>
    <t>Non</t>
  </si>
  <si>
    <t>Ne sait pas/Ne travaille pas</t>
  </si>
  <si>
    <t>Présence d'une arme</t>
  </si>
  <si>
    <t>Pas de présence d'arme</t>
  </si>
  <si>
    <t>Présence d'une arme à feu</t>
  </si>
  <si>
    <t>Présence d'un objet dangereux</t>
  </si>
  <si>
    <t>Lancé un objet contre vous, giflé, mordu, tiré les cheveux, bouscoulé brutalement</t>
  </si>
  <si>
    <t>Frappé avec les pieds ou les poings, infligé des brûlures, jeté au sol …</t>
  </si>
  <si>
    <t>Tenté de vous étrangler, de porter atteinte à votre vie ou de vous tuer?</t>
  </si>
  <si>
    <t>Autres formes de violences physiques</t>
  </si>
  <si>
    <r>
      <t xml:space="preserve">Information sur les auteurs </t>
    </r>
    <r>
      <rPr>
        <sz val="11"/>
        <color rgb="FFC00000"/>
        <rFont val="Albany AMT"/>
        <family val="2"/>
      </rPr>
      <t>(en % des victimes de violences physiques hors ménage)</t>
    </r>
  </si>
  <si>
    <r>
      <rPr>
        <b/>
        <sz val="9"/>
        <color theme="1" tint="0.34998626667073579"/>
        <rFont val="Albany AMT"/>
        <family val="2"/>
      </rPr>
      <t>Lecture</t>
    </r>
    <r>
      <rPr>
        <sz val="9"/>
        <color theme="1" tint="0.34998626667073579"/>
        <rFont val="Albany AMT"/>
        <family val="2"/>
      </rPr>
      <t> </t>
    </r>
    <r>
      <rPr>
        <sz val="9"/>
        <color theme="1" tint="0.34998626667073579"/>
        <rFont val="Calibri"/>
        <family val="2"/>
      </rPr>
      <t>•</t>
    </r>
    <r>
      <rPr>
        <sz val="9"/>
        <color theme="1" tint="0.34998626667073579"/>
        <rFont val="Albany AMT"/>
        <family val="2"/>
      </rPr>
      <t xml:space="preserve"> En moyenne entre 2015 et 2017, 27 % des victimes de violences physiques hors ménage déclarent qu'elles ont été agressées par plusieurs personnes. </t>
    </r>
  </si>
  <si>
    <t>Nombre d'auteurs</t>
  </si>
  <si>
    <t>Un seul auteur</t>
  </si>
  <si>
    <t>Plusieurs auteurs</t>
  </si>
  <si>
    <t>Age des auteurs selon la victime</t>
  </si>
  <si>
    <t>L'auteur (au moins un auteur) était mineur selon la victime</t>
  </si>
  <si>
    <t>L'auteur (tous les auteurs) étai(en)t majeur(s) selon la victime</t>
  </si>
  <si>
    <t>Lien auteurs-victimes</t>
  </si>
  <si>
    <t>L'auteur (tous les auteurs) étai(en)t inconnu(s) de la victime</t>
  </si>
  <si>
    <t xml:space="preserve">L'auteur (au moins un auteur) était connu de vue ou personnellement </t>
  </si>
  <si>
    <t xml:space="preserve">personnellement </t>
  </si>
  <si>
    <t>de vue seulement (aucun personnellement)</t>
  </si>
  <si>
    <t>Sexe des auteurs</t>
  </si>
  <si>
    <t>L'auteur (tous les auteurs) étai(en)t de sexe masculin</t>
  </si>
  <si>
    <t>L'auteur (tous les auteurs) étai(en)t de sexe feminin</t>
  </si>
  <si>
    <t>Auteurs des deux sexes</t>
  </si>
  <si>
    <t>Emprise de drogue ou d'alcool</t>
  </si>
  <si>
    <t>Aucun auteur sous l'emprise de drogue ou d'alcool selon la victime</t>
  </si>
  <si>
    <t>Au moins un auteur sous l'emprise de drogue ou d'alcool selon la victime</t>
  </si>
  <si>
    <t>Ne sait pas / Refus</t>
  </si>
  <si>
    <t xml:space="preserve">Préjudice physique et psychologique </t>
  </si>
  <si>
    <t>(en % des victimes de violences physiques hors ménage)</t>
  </si>
  <si>
    <t>Déclaration à la police ou à la gendarmerie</t>
  </si>
  <si>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2015 et 2017, parmi les victimes de violences physiques hors ménage (hors situations de vol), 67 % ne se sont pas déplacées au commissariat ou à la gendarmerie, 24 % ont déposé plainte et 6 % ont déposé une main courante.</t>
    </r>
  </si>
  <si>
    <t>Perturbations</t>
  </si>
  <si>
    <t>Victimes de violences par inconnu</t>
  </si>
  <si>
    <t>Victimes de violences par personne connue hors ménage</t>
  </si>
  <si>
    <t>Déclaration</t>
  </si>
  <si>
    <t>Dépôt de plainte</t>
  </si>
  <si>
    <t>Dépôt d'une main courante</t>
  </si>
  <si>
    <t>Abandon de la démarche</t>
  </si>
  <si>
    <t>Pas de déplacement au commissariat ou à la gendarmerie</t>
  </si>
  <si>
    <t>À la suite des violences physiques, la victime a subi</t>
  </si>
  <si>
    <t>Des fractures ou blessures visibles</t>
  </si>
  <si>
    <t>Un examen médical</t>
  </si>
  <si>
    <t>Une hospitalisation</t>
  </si>
  <si>
    <t>Une ITT</t>
  </si>
  <si>
    <t>Un arrêt de travail</t>
  </si>
  <si>
    <t>Sans objet</t>
  </si>
  <si>
    <t>Dommages psychologiques</t>
  </si>
  <si>
    <t>Victimes de violences physiques par inconnu</t>
  </si>
  <si>
    <t>Victimes de violences physiques par personne connue hors ménage</t>
  </si>
  <si>
    <t>Très ou plutôt importants</t>
  </si>
  <si>
    <t>Peu importants</t>
  </si>
  <si>
    <t>Pas importants</t>
  </si>
  <si>
    <r>
      <t xml:space="preserve">Proportion de victimes de violences physiques hors ménage selon les caractéristiques du lieu de résidence </t>
    </r>
    <r>
      <rPr>
        <sz val="11"/>
        <color rgb="FFC00000"/>
        <rFont val="Albany AMT"/>
        <family val="2"/>
      </rPr>
      <t>(hors situations de vol)</t>
    </r>
  </si>
  <si>
    <r>
      <t>Proportion de victimes de violences physiques hors sphère ménage selon les caractéristiques socio-démographiques</t>
    </r>
    <r>
      <rPr>
        <sz val="11"/>
        <color rgb="FFC00000"/>
        <rFont val="Albany AMT"/>
        <family val="2"/>
      </rPr>
      <t xml:space="preserve"> (hors situations de vol) </t>
    </r>
  </si>
  <si>
    <t xml:space="preserve"> </t>
  </si>
  <si>
    <r>
      <rPr>
        <b/>
        <sz val="9"/>
        <color theme="1" tint="0.34998626667073579"/>
        <rFont val="Albany AMT"/>
        <family val="2"/>
      </rPr>
      <t>1</t>
    </r>
    <r>
      <rPr>
        <sz val="9"/>
        <color theme="1" tint="0.34998626667073579"/>
        <rFont val="Albany AMT"/>
        <family val="2"/>
      </rPr>
      <t>. Y compris apprentis et stages rémunérés.</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</si>
  <si>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chaque année entre 2015 et 2017, 1,6 % des personnes âgées de 30 à 39 ans ont déclaré avoir été victimes de violences physiques (hors situations de vol) de la part de personne(s) non cohabitante(s) au moment de l'enquête (« hors ménage »).</t>
    </r>
  </si>
  <si>
    <t>Code</t>
  </si>
  <si>
    <t>Zone</t>
  </si>
  <si>
    <t>TV</t>
  </si>
  <si>
    <t>Région parisienne</t>
  </si>
  <si>
    <t>Bassin parisien</t>
  </si>
  <si>
    <t>Nord</t>
  </si>
  <si>
    <t>Est</t>
  </si>
  <si>
    <t>Ouest</t>
  </si>
  <si>
    <t>Sud-Ouest</t>
  </si>
  <si>
    <t>Centre-Est</t>
  </si>
  <si>
    <t>Méditerranée</t>
  </si>
  <si>
    <t>TailleUU</t>
  </si>
  <si>
    <t>Communes rurales</t>
  </si>
  <si>
    <t>moins de 20 000 hab.</t>
  </si>
  <si>
    <t>20 000 - 100 000 hab.</t>
  </si>
  <si>
    <t>100 000 hab. ou plus</t>
  </si>
  <si>
    <t>Agglomération parisienne</t>
  </si>
  <si>
    <t>Sexe</t>
  </si>
  <si>
    <t>Hommes</t>
  </si>
  <si>
    <t>Femmes</t>
  </si>
  <si>
    <t>Age</t>
  </si>
  <si>
    <t>Moins de 30 ans</t>
  </si>
  <si>
    <t>30-39 ans</t>
  </si>
  <si>
    <t>40-49 ans</t>
  </si>
  <si>
    <t>50-59 ans</t>
  </si>
  <si>
    <t>60 ans ou plus</t>
  </si>
  <si>
    <t>CS</t>
  </si>
  <si>
    <t>Personnes en emploi¹</t>
  </si>
  <si>
    <t>Chômeurs</t>
  </si>
  <si>
    <t>Retraités</t>
  </si>
  <si>
    <t>Étudiants, élèves</t>
  </si>
  <si>
    <t xml:space="preserve">Autres inactifs </t>
  </si>
  <si>
    <t>NIVIE</t>
  </si>
  <si>
    <t>Modeste</t>
  </si>
  <si>
    <t>Médian inférieur</t>
  </si>
  <si>
    <t>Médian supérieur</t>
  </si>
  <si>
    <t>Aisé</t>
  </si>
  <si>
    <t>QPV</t>
  </si>
  <si>
    <t>Hors QPV</t>
  </si>
  <si>
    <t>Migration</t>
  </si>
  <si>
    <t>Immigrés</t>
  </si>
  <si>
    <t>Descendants d'immigré(s)</t>
  </si>
  <si>
    <t>Ni immigrés, ni descendants</t>
  </si>
  <si>
    <t xml:space="preserve">Violences sexuelles hors ménage </t>
  </si>
  <si>
    <r>
      <t>Moyennes annuelles sur la période 2011-2017</t>
    </r>
    <r>
      <rPr>
        <vertAlign val="superscript"/>
        <sz val="11"/>
        <color rgb="FFC00000"/>
        <rFont val="Albany AMT"/>
        <family val="2"/>
      </rPr>
      <t>1</t>
    </r>
  </si>
  <si>
    <t xml:space="preserve">Ensemble </t>
  </si>
  <si>
    <t>Victimes de violences sexuelles hors ménage</t>
  </si>
  <si>
    <t>dont victimes d'un viol ou d'une tentative de viol hors ménage</t>
  </si>
  <si>
    <t xml:space="preserve">       victimes d'un viol hors ménage</t>
  </si>
  <si>
    <t>Part de victimes d'un viol ou d'une tentative de viol parmi les victimes (%)</t>
  </si>
  <si>
    <r>
      <rPr>
        <b/>
        <sz val="9"/>
        <color theme="1" tint="0.34998626667073579"/>
        <rFont val="Albany AMT"/>
        <family val="2"/>
      </rPr>
      <t>1</t>
    </r>
    <r>
      <rPr>
        <sz val="9"/>
        <color theme="1" tint="0.34998626667073579"/>
        <rFont val="Albany AMT"/>
        <family val="2"/>
      </rPr>
      <t xml:space="preserve">. La question permettant de repérer les victimes de violences sexuelles hors ménage a été reformulée dans l'édition 2017 de l'enquête. Cette reformulation a conduit à une modification significative en niveau et en structure des victimes de violences sexuelles. Les résultats moyennés sur la période 2011-2017 sont donc fragiles (cf. Note méthodologique). </t>
    </r>
  </si>
  <si>
    <r>
      <rPr>
        <b/>
        <sz val="9"/>
        <color theme="1" tint="0.34998626667073579"/>
        <rFont val="Albany AMT"/>
        <family val="2"/>
      </rPr>
      <t xml:space="preserve">Lecture • </t>
    </r>
    <r>
      <rPr>
        <sz val="9"/>
        <color theme="1" tint="0.34998626667073579"/>
        <rFont val="Albany AMT"/>
        <family val="2"/>
      </rPr>
      <t>En moyenne chaque année sur la période 2011-2017, 173 000 personnes âgées de 18 à 75 ans (soit environ 0,4 %) déclarent avoir été victimes de violences sexuelles hors ménage c'est-à-dire de la part d'une personne ne vivant avec elles au moment de l'enquête. Parmi ces victimes, 76 % sont des femmes.</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</si>
  <si>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âgées de 18 à 75 ans vivant en ménage ordinaire en France métropolitaine.</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</si>
  <si>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2012 à 2018, Insee-ONDRP-SSMSI.</t>
    </r>
  </si>
  <si>
    <r>
      <t>Information sur l'auteur des violences</t>
    </r>
    <r>
      <rPr>
        <sz val="11"/>
        <color rgb="FFC00000"/>
        <rFont val="Albany AMT"/>
        <family val="2"/>
      </rPr>
      <t xml:space="preserve"> </t>
    </r>
  </si>
  <si>
    <t>(en % des victimes de violences sexuelles hors ménage)</t>
  </si>
  <si>
    <t>* ou conjoint non cohabitant au moment de l'enquête.</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</si>
  <si>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âgées de 18 à 75 ans vivant en ménage ordinaire en France métropolitaine, incident le plus récent.</t>
    </r>
  </si>
  <si>
    <t>Sexe de l'auteur</t>
  </si>
  <si>
    <t>Un homme (ou uniquement des hommes)</t>
  </si>
  <si>
    <t>Une femme (ou au moins une femme)</t>
  </si>
  <si>
    <r>
      <t>Description des faits</t>
    </r>
    <r>
      <rPr>
        <sz val="11"/>
        <color rgb="FFC00000"/>
        <rFont val="Albany AMT"/>
        <family val="2"/>
      </rPr>
      <t xml:space="preserve"> (en % des victimes de violences sexuelles hors ménage)</t>
    </r>
  </si>
  <si>
    <r>
      <rPr>
        <b/>
        <sz val="9"/>
        <color theme="1" tint="0.34998626667073579"/>
        <rFont val="Albany AMT"/>
        <family val="2"/>
      </rPr>
      <t xml:space="preserve">Lecture </t>
    </r>
    <r>
      <rPr>
        <sz val="9"/>
        <color theme="1" tint="0.34998626667073579"/>
        <rFont val="Symbol"/>
        <family val="1"/>
        <charset val="2"/>
      </rPr>
      <t xml:space="preserve">· </t>
    </r>
    <r>
      <rPr>
        <sz val="9"/>
        <color theme="1" tint="0.34998626667073579"/>
        <rFont val="Albany AMT"/>
        <family val="2"/>
      </rPr>
      <t>En moyenne sur la période 2011-2017, dans 29 % des cas décrits, la victime a subi un viol. Dans 11 % des cas décrits de violences sexuelles, l'auteur  a utilisé une arme ou un objet utilisé comme une arme au moment des faits (tesson de bouteille, bâton, etc.).</t>
    </r>
  </si>
  <si>
    <r>
      <t xml:space="preserve">Lieu des faits </t>
    </r>
    <r>
      <rPr>
        <sz val="11"/>
        <color rgb="FFC00000"/>
        <rFont val="Albany AMT"/>
        <family val="2"/>
      </rPr>
      <t>(en % des victimes de violences sexuelles hors ménage)</t>
    </r>
  </si>
  <si>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entre 2011 et 2017, 61 % des victimes ont subi les violences sexuelles hors ménage dans leur quartier ou village de résidence.</t>
    </r>
  </si>
  <si>
    <t>* L'enquête ne permet pas de préciser davantage la nature des ces « autres agressions sexuelles » mais cet ensemble exclut a priori les exhibitions sexuelles et les contacts physiques à caractère sexuel tels que les baisers forcés et les caresses non désirées qui font l'objet de questions distinctes posées avant celles permettant de repérer les victimes de violences sexuelles hors ménage.</t>
  </si>
  <si>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 xml:space="preserve">· </t>
    </r>
    <r>
      <rPr>
        <sz val="9"/>
        <color theme="1" tint="0.34998626667073579"/>
        <rFont val="Albany AMT"/>
        <family val="2"/>
      </rPr>
      <t>NS =  Non Significatif, l'effectif de victimes concernées dans l'échantillon est sous le seuil de diffusion.</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</si>
  <si>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ans vivant en ménage ordinaire en France métropolitaine, incident le plus récent.</t>
    </r>
  </si>
  <si>
    <t>Nature des violences sexuelles subies</t>
  </si>
  <si>
    <t>Viol, rapport sexuel forcé</t>
  </si>
  <si>
    <t>Tentative de viol</t>
  </si>
  <si>
    <t>Attouchements du sexe</t>
  </si>
  <si>
    <t>Autre agression sexuelle*</t>
  </si>
  <si>
    <t>La victime a subi des violences physiques pendant l'agression sexuelle</t>
  </si>
  <si>
    <t>La victime a été menacée d'une arme pendant l'agression sexuelle</t>
  </si>
  <si>
    <t>Dans la rue ou dans un transport en commun</t>
  </si>
  <si>
    <t>Fréquence des incidents</t>
  </si>
  <si>
    <t>Une fois</t>
  </si>
  <si>
    <t>Deux fois</t>
  </si>
  <si>
    <t>Plus de deux fois</t>
  </si>
  <si>
    <t>Recours sociaux ou médicaux</t>
  </si>
  <si>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2011 et 2017, parmi les victimes de violences sexuelles hors ménage, 81 % ne se sont pas déplacées au commissariat ou à la gendarmerie, 12 % ont déposé plainte.</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</si>
  <si>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ou plus vivant en ménage ordinaire en France métropolitaine, incident le plus récent.</t>
    </r>
  </si>
  <si>
    <t>Victimes d'attouchements ou autre agression sexuelle</t>
  </si>
  <si>
    <t xml:space="preserve">Victimes d'un viol ou d'une tentative de viol </t>
  </si>
  <si>
    <t>Très importants</t>
  </si>
  <si>
    <t>Plutôt importants</t>
  </si>
  <si>
    <t>Déclarations</t>
  </si>
  <si>
    <t>Victimes de violences au sein du ménage</t>
  </si>
  <si>
    <t>Appelé un service téléphonique gratuit d'aide aux victimes</t>
  </si>
  <si>
    <t>Rencontré des membres d'une association d'aide aux victimes</t>
  </si>
  <si>
    <t>Parlé de leur situation avec les services sociaux</t>
  </si>
  <si>
    <t>Consulté un psychiatre, un psychologue</t>
  </si>
  <si>
    <t>Été vues par un médecin</t>
  </si>
  <si>
    <t>au moins une démarche</t>
  </si>
  <si>
    <t>Proportion de victimes de violences sexuelles hors ménage selon les caractéristiques             du lieu de résidence</t>
  </si>
  <si>
    <r>
      <t>Proportion de victimes de violences sexuelles hors ménage selon les caractéristiques             socio-démographiques</t>
    </r>
    <r>
      <rPr>
        <sz val="11"/>
        <color rgb="FFC00000"/>
        <rFont val="Albany AMT"/>
        <family val="2"/>
      </rPr>
      <t xml:space="preserve"> </t>
    </r>
  </si>
  <si>
    <t>* Moyennes sur la période 2015-2017. ** Moyennes sur la période 2012-2017.</t>
  </si>
  <si>
    <r>
      <rPr>
        <b/>
        <sz val="9"/>
        <color theme="1" tint="0.34998626667073579"/>
        <rFont val="Albany AMT"/>
        <family val="2"/>
      </rPr>
      <t>Lecture</t>
    </r>
    <r>
      <rPr>
        <sz val="9"/>
        <color theme="1" tint="0.34998626667073579"/>
        <rFont val="Albany AMT"/>
        <family val="2"/>
      </rPr>
      <t xml:space="preserve"> • En moyenne chaque année entre 2011 et 2017, 0,8 % des personnes âgées de 18 à 29 ans ont déclaré avoir été victimes de violences sexuelles de la part de personne(s) non cohabitante(s) au moment de l'enquête (« hors ménage »).</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</si>
  <si>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ans vivant en ménage ordinaire en France métropolitaine.</t>
    </r>
  </si>
  <si>
    <t>18-29 ans</t>
  </si>
  <si>
    <t>60-75 ans</t>
  </si>
  <si>
    <t>Viols et tentatives de viol</t>
  </si>
  <si>
    <t>Victimes d'un viol ou d'une tentative de viol</t>
  </si>
  <si>
    <t xml:space="preserve">dont victimes d'un viol </t>
  </si>
  <si>
    <t xml:space="preserve">       victimes d'une tentative de viol</t>
  </si>
  <si>
    <r>
      <t>Part de viols et tentatives de viol conjugaux</t>
    </r>
    <r>
      <rPr>
        <vertAlign val="superscript"/>
        <sz val="10"/>
        <color rgb="FF000000"/>
        <rFont val="Albany AMT"/>
        <family val="2"/>
      </rPr>
      <t>2</t>
    </r>
    <r>
      <rPr>
        <sz val="10"/>
        <color rgb="FF000000"/>
        <rFont val="Albany AMT"/>
        <family val="2"/>
      </rPr>
      <t xml:space="preserve"> parmi les victimes (%)</t>
    </r>
  </si>
  <si>
    <t>Part de victimes ayant déposé plainte (%)</t>
  </si>
  <si>
    <t>NS</t>
  </si>
  <si>
    <r>
      <rPr>
        <b/>
        <sz val="9"/>
        <color theme="1" tint="0.34998626667073579"/>
        <rFont val="Albany AMT"/>
        <family val="2"/>
      </rPr>
      <t>1</t>
    </r>
    <r>
      <rPr>
        <sz val="9"/>
        <color theme="1" tint="0.34998626667073579"/>
        <rFont val="Albany AMT"/>
        <family val="2"/>
      </rPr>
      <t xml:space="preserve">. Les questions permettant de repérer les victimes de violences sexuelles ont été reformulées dans l'édition 2017 de l'enquête. Cette reformulation a conduit à une modification significative en niveau et en structure des victimes de violences sexuelles. Les résultats moyennés sur la période 2011-2017 sont donc fragiles (cf. Note méthodologique). </t>
    </r>
  </si>
  <si>
    <r>
      <rPr>
        <b/>
        <sz val="9"/>
        <color theme="1" tint="0.34998626667073579"/>
        <rFont val="Albany AMT"/>
        <family val="2"/>
      </rPr>
      <t>2</t>
    </r>
    <r>
      <rPr>
        <sz val="9"/>
        <color theme="1" tint="0.34998626667073579"/>
        <rFont val="Albany AMT"/>
        <family val="2"/>
      </rPr>
      <t xml:space="preserve">. Les viols et tentatives de viol conjugaux désignent les viols et tentatives de viol commis par un conjoint au sens large (concubin, pacsé, petit ami) ou un ex-conjoint. </t>
    </r>
  </si>
  <si>
    <r>
      <rPr>
        <b/>
        <sz val="9"/>
        <color theme="1" tint="0.34998626667073579"/>
        <rFont val="Albany AMT"/>
        <family val="2"/>
      </rPr>
      <t>Note</t>
    </r>
    <r>
      <rPr>
        <sz val="9"/>
        <color theme="1" tint="0.34998626667073579"/>
        <rFont val="Albany AMT"/>
        <family val="2"/>
      </rPr>
      <t xml:space="preserve"> • NS =  Non Significatif, l'effectif de victimes concernées dans l'échantillon est sous le seuil de diffusion.</t>
    </r>
  </si>
  <si>
    <r>
      <rPr>
        <b/>
        <sz val="9"/>
        <color theme="1" tint="0.34998626667073579"/>
        <rFont val="Albany AMT"/>
        <family val="2"/>
      </rPr>
      <t>Lecture •</t>
    </r>
    <r>
      <rPr>
        <sz val="9"/>
        <color theme="1" tint="0.34998626667073579"/>
        <rFont val="Albany AMT"/>
        <family val="2"/>
      </rPr>
      <t xml:space="preserve"> En moyenne chaque année sur la période 2011-2017, 94 000 femmes âgées de 18 à 75 ans(soit environ 0,4 %) déclarent avoir été victimes d'un viol ou d'une tentative de viol. Parmi ces femmes victimes, 31% sont âgées de 18 à 29 ans et dans 47 % des cas décrits l'auteur est un conjoint ou un ex-conjoint.</t>
    </r>
  </si>
  <si>
    <r>
      <t xml:space="preserve">Information sur les auteurs </t>
    </r>
    <r>
      <rPr>
        <sz val="11"/>
        <color rgb="FFC00000"/>
        <rFont val="Albany AMT"/>
        <family val="2"/>
      </rPr>
      <t>(en % des victimes d'un viol ou d'une tentative de viol)</t>
    </r>
  </si>
  <si>
    <t>Conjoint ou ex-conjoint</t>
  </si>
  <si>
    <t>Autre personne connue personnellement</t>
  </si>
  <si>
    <t>Inconnu ou connu de vue seulement</t>
  </si>
  <si>
    <t>Victimes d'un viol ou d'une tentative</t>
  </si>
  <si>
    <t>Victimes par un conjoint ou un ex</t>
  </si>
  <si>
    <t>Victimes d'un autre auteur</t>
  </si>
  <si>
    <t>Violences conjugales</t>
  </si>
  <si>
    <r>
      <t>Victimes de violences conjugales</t>
    </r>
    <r>
      <rPr>
        <b/>
        <vertAlign val="superscript"/>
        <sz val="10"/>
        <color rgb="FF000000"/>
        <rFont val="Albany AMT"/>
        <family val="2"/>
      </rPr>
      <t>2</t>
    </r>
  </si>
  <si>
    <t xml:space="preserve">dont victimes de violences physiques exclusivement </t>
  </si>
  <si>
    <t xml:space="preserve">       victimes de violences sexuelles exclusivement </t>
  </si>
  <si>
    <t xml:space="preserve">       victimes de violences physiques et sexuelles</t>
  </si>
  <si>
    <r>
      <rPr>
        <b/>
        <sz val="9"/>
        <color theme="1" tint="0.34998626667073579"/>
        <rFont val="Albany AMT"/>
        <family val="2"/>
      </rPr>
      <t>2</t>
    </r>
    <r>
      <rPr>
        <sz val="9"/>
        <color theme="1" tint="0.34998626667073579"/>
        <rFont val="Albany AMT"/>
        <family val="2"/>
      </rPr>
      <t xml:space="preserve">. Les violences conjugales désignent les violences physiques et/ou sexuelles commises par un conjoint au sens large (concubin, pacsé, petit ami) ou un ex-conjoint. </t>
    </r>
  </si>
  <si>
    <r>
      <rPr>
        <b/>
        <sz val="9"/>
        <color theme="1" tint="0.34998626667073579"/>
        <rFont val="Albany AMT"/>
        <family val="2"/>
      </rPr>
      <t xml:space="preserve">Lecture • </t>
    </r>
    <r>
      <rPr>
        <sz val="9"/>
        <color theme="1" tint="0.34998626667073579"/>
        <rFont val="Albany AMT"/>
        <family val="2"/>
      </rPr>
      <t>En moyenne chaque année sur la période 2011-2017, 219 000 personnes âgées de 18 à 75 ans (soit environ 0,4 %) déclarent avoir été victimes de violences physiques ou sexuelles de la part d'un conjoint (concubin, pacsé, petit ami) ou d'un ex-conjoint. Parmi ces victimes, 31% sont âgées de 18 à 29 ans.</t>
    </r>
  </si>
  <si>
    <r>
      <t xml:space="preserve">Information sur les auteurs </t>
    </r>
    <r>
      <rPr>
        <sz val="11"/>
        <color rgb="FFC00000"/>
        <rFont val="Albany AMT"/>
        <family val="2"/>
      </rPr>
      <t>(en % des victimes de violences conjugales)</t>
    </r>
  </si>
  <si>
    <t xml:space="preserve">Recours sociaux ou médicaux </t>
  </si>
  <si>
    <t>(en % des victimes de violences conjugales par auteur cohabitant au moment de l'enquête)</t>
  </si>
  <si>
    <t>Cohabitation au moment des faits</t>
  </si>
  <si>
    <t>Cohabitation au moment de l'enquête</t>
  </si>
  <si>
    <t>Victimes de violences conjugales par conjoint cohabitant</t>
  </si>
  <si>
    <t xml:space="preserve">Violences au sein du ménage </t>
  </si>
  <si>
    <t>Moyennes annuelles sur la période 2011-2017*</t>
  </si>
  <si>
    <t>dont victimes de violences physiques uniquement</t>
  </si>
  <si>
    <t xml:space="preserve">       victimes de violences sexuelles uniquement</t>
  </si>
  <si>
    <r>
      <t>Part de victimes ayant subi 2 incidents ou plus</t>
    </r>
    <r>
      <rPr>
        <vertAlign val="superscript"/>
        <sz val="10"/>
        <color rgb="FF000000"/>
        <rFont val="Albany AMT"/>
        <family val="2"/>
      </rPr>
      <t>1</t>
    </r>
    <r>
      <rPr>
        <sz val="10"/>
        <color rgb="FF000000"/>
        <rFont val="Albany AMT"/>
        <family val="2"/>
      </rPr>
      <t xml:space="preserve"> parmi les victimes (%)</t>
    </r>
  </si>
  <si>
    <t>Part de victimes violentées plusieurs fois par mois parmi les victimes (%)</t>
  </si>
  <si>
    <r>
      <rPr>
        <b/>
        <sz val="9"/>
        <color theme="1" tint="0.34998626667073579"/>
        <rFont val="Albany AMT"/>
        <family val="2"/>
      </rPr>
      <t>1</t>
    </r>
    <r>
      <rPr>
        <sz val="9"/>
        <color theme="1" tint="0.34998626667073579"/>
        <rFont val="Albany AMT"/>
        <family val="2"/>
      </rPr>
      <t>. Au cours des 24 derniers mois.</t>
    </r>
  </si>
  <si>
    <r>
      <rPr>
        <b/>
        <sz val="9"/>
        <color theme="1" tint="0.34998626667073579"/>
        <rFont val="Albany AMT"/>
        <family val="2"/>
      </rPr>
      <t xml:space="preserve">Lecture • </t>
    </r>
    <r>
      <rPr>
        <sz val="9"/>
        <color theme="1" tint="0.34998626667073579"/>
        <rFont val="Albany AMT"/>
        <family val="2"/>
      </rPr>
      <t>En moyenne chaque année sur la période 2011-2017, 375 000 personnes âgées de 18 à 75 ans (soit environ 0,9 %) déclarent avoir été victimes de violences physiques ou sexuelles « au sein du ménage » c'est-à-dire de la part d'une personne vivant avec elles au moment de l'enquête. Parmi ces victimes, 67 % sont des femmes.</t>
    </r>
  </si>
  <si>
    <r>
      <t>Information sur l'auteur* des violences</t>
    </r>
    <r>
      <rPr>
        <sz val="11"/>
        <color rgb="FFC00000"/>
        <rFont val="Albany AMT"/>
        <family val="2"/>
      </rPr>
      <t xml:space="preserve"> </t>
    </r>
  </si>
  <si>
    <t>(en % des victimes de violences au sein du ménage)</t>
  </si>
  <si>
    <r>
      <rPr>
        <b/>
        <sz val="9"/>
        <color theme="1" tint="0.34998626667073579"/>
        <rFont val="Albany AMT"/>
        <family val="2"/>
      </rPr>
      <t>*</t>
    </r>
    <r>
      <rPr>
        <sz val="9"/>
        <color theme="1" tint="0.34998626667073579"/>
        <rFont val="Albany AMT"/>
        <family val="2"/>
      </rPr>
      <t xml:space="preserve"> Auteur unique ou principal des violences physiques ou sexuelles au sein du ménage.</t>
    </r>
  </si>
  <si>
    <t xml:space="preserve">Lien victime/auteur </t>
  </si>
  <si>
    <t>en % des victimes de violences au sein du ménage</t>
  </si>
  <si>
    <t>Parents ou conjoints d'un parent</t>
  </si>
  <si>
    <t>Enfants, conjoints d'un enfant</t>
  </si>
  <si>
    <t>Autre membre de la famille</t>
  </si>
  <si>
    <t>Conjoint</t>
  </si>
  <si>
    <t>Autre personne vivant dans le logement</t>
  </si>
  <si>
    <t>Ne sait pas/Refus/Pas d'auteur principal</t>
  </si>
  <si>
    <t xml:space="preserve">Préjudice psychologique </t>
  </si>
  <si>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2011 et 2017, parmi les victimes de violences au sein du ménage, 11 % ont déposé plainte.</t>
    </r>
  </si>
  <si>
    <t>* Au cours des 24 derniers mois.</t>
  </si>
  <si>
    <t>Victimes d'un incident unique*</t>
  </si>
  <si>
    <t>Victimes d'incidents multiples*</t>
  </si>
  <si>
    <t>Plutôt voire très importants</t>
  </si>
  <si>
    <t>Recours</t>
  </si>
  <si>
    <t>Proportion de victimes de violences au sein du ménage selon les caractéristiques             du lieu de résidence</t>
  </si>
  <si>
    <r>
      <t>Proportion de victimes de violences au sein du ménage selon les caractéristiques             socio-démographiques</t>
    </r>
    <r>
      <rPr>
        <sz val="11"/>
        <color rgb="FFC00000"/>
        <rFont val="Albany AMT"/>
        <family val="2"/>
      </rPr>
      <t xml:space="preserve"> </t>
    </r>
  </si>
  <si>
    <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</si>
  <si>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chaque année entre 2011 et 2017, 1,4 % des personnes âgées de 18 à 29 ans ont déclaré avoir été victimes de violences physiques et/ou sexuelles de la part de personne(s) cohabitante(s) au moment de l'enquête (« au sein du ménage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</si>
</sst>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000&quot;"/>
    <numFmt numFmtId="165" formatCode="#,##0.0"/>
    <numFmt numFmtId="166" formatCode="0.0"/>
    <numFmt numFmtId="167" formatCode="0,&quot; 000&quot;"/>
    <numFmt numFmtId="168" formatCode="[$-40C]mmm\-yy;@"/>
    <numFmt numFmtId="169" formatCode="0.0%"/>
  </numFmts>
  <fonts count="74">
    <font>
      <sz val="11"/>
      <color theme="1"/>
      <name val="Calibri"/>
      <family val="2"/>
      <scheme val="minor"/>
    </font>
    <font>
      <b/>
      <sz val="10"/>
      <color theme="0"/>
      <name val="Albany AMT"/>
      <family val="2"/>
    </font>
    <font>
      <b/>
      <sz val="10"/>
      <color rgb="FF000000"/>
      <name val="Albany AMT"/>
      <family val="2"/>
    </font>
    <font>
      <b/>
      <sz val="10"/>
      <color theme="1"/>
      <name val="Albany AMT"/>
      <family val="2"/>
    </font>
    <font>
      <sz val="10"/>
      <color rgb="FF000000"/>
      <name val="Albany AMT"/>
      <family val="2"/>
    </font>
    <font>
      <sz val="10"/>
      <color theme="1"/>
      <name val="Albany AMT"/>
      <family val="2"/>
    </font>
    <font>
      <sz val="10"/>
      <name val="Albany AMT"/>
      <family val="2"/>
    </font>
    <font>
      <b/>
      <sz val="10"/>
      <name val="Albany AMT"/>
      <family val="2"/>
    </font>
    <font>
      <sz val="9"/>
      <color theme="1" tint="0.34998626667073579"/>
      <name val="Albany AMT"/>
      <family val="2"/>
    </font>
    <font>
      <b/>
      <sz val="9"/>
      <color theme="1" tint="0.34998626667073579"/>
      <name val="Albany AMT"/>
      <family val="2"/>
    </font>
    <font>
      <sz val="9"/>
      <color theme="1" tint="0.34998626667073579"/>
      <name val="Symbol"/>
      <family val="1"/>
      <charset val="2"/>
    </font>
    <font>
      <b/>
      <i/>
      <sz val="10"/>
      <color theme="0"/>
      <name val="Albany AMT"/>
      <family val="2"/>
    </font>
    <font>
      <b/>
      <i/>
      <sz val="10"/>
      <name val="Albany AMT"/>
      <family val="2"/>
    </font>
    <font>
      <i/>
      <sz val="10"/>
      <name val="Albany AMT"/>
      <family val="2"/>
    </font>
    <font>
      <b/>
      <vertAlign val="superscript"/>
      <sz val="9"/>
      <color theme="1" tint="0.34998626667073579"/>
      <name val="Albany AMT"/>
      <family val="2"/>
    </font>
    <font>
      <sz val="11"/>
      <color rgb="FFFF0000"/>
      <name val="Calibri"/>
      <family val="2"/>
      <scheme val="minor"/>
    </font>
    <font>
      <b/>
      <sz val="11"/>
      <color rgb="FFC00000"/>
      <name val="Albany AMT"/>
      <family val="2"/>
    </font>
    <font>
      <sz val="11"/>
      <color rgb="FFC00000"/>
      <name val="Albany AMT"/>
      <family val="2"/>
    </font>
    <font>
      <b/>
      <sz val="11"/>
      <color theme="1"/>
      <name val="Calibri"/>
      <family val="2"/>
      <scheme val="minor"/>
    </font>
    <font>
      <b/>
      <vertAlign val="superscript"/>
      <sz val="10"/>
      <name val="Albany AMT"/>
      <family val="2"/>
    </font>
    <font>
      <vertAlign val="superscript"/>
      <sz val="10"/>
      <name val="Albany AMT"/>
      <family val="2"/>
    </font>
    <font>
      <sz val="9"/>
      <color theme="1" tint="0.34998626667073579"/>
      <name val="Calibri"/>
      <family val="2"/>
    </font>
    <font>
      <sz val="11"/>
      <color theme="1" tint="0.34998626667073579"/>
      <name val="Calibri"/>
      <family val="2"/>
      <scheme val="minor"/>
    </font>
    <font>
      <sz val="8"/>
      <name val="Tahoma"/>
      <family val="2"/>
    </font>
    <font>
      <sz val="11"/>
      <color theme="1"/>
      <name val="Times New Roman"/>
      <family val="1"/>
    </font>
    <font>
      <sz val="8"/>
      <color theme="1"/>
      <name val="Palatino Linotype"/>
      <family val="1"/>
    </font>
    <font>
      <i/>
      <sz val="8"/>
      <color theme="1" tint="0.34998626667073579"/>
      <name val="Times New Roman"/>
      <family val="1"/>
    </font>
    <font>
      <b/>
      <sz val="9"/>
      <color theme="1"/>
      <name val="Calibri"/>
      <family val="2"/>
      <scheme val="minor"/>
    </font>
    <font>
      <sz val="9"/>
      <color theme="1"/>
      <name val="Calibri"/>
      <family val="2"/>
      <scheme val="minor"/>
    </font>
    <font>
      <b/>
      <i/>
      <sz val="9"/>
      <color theme="1"/>
      <name val="Calibri"/>
      <family val="2"/>
      <scheme val="minor"/>
    </font>
    <font>
      <b/>
      <sz val="11"/>
      <color rgb="FFFD5176"/>
      <name val="Albany AMT"/>
      <family val="2"/>
    </font>
    <font>
      <b/>
      <sz val="11"/>
      <color rgb="FFFF3300"/>
      <name val="Albany AMT"/>
      <family val="2"/>
    </font>
    <font>
      <b/>
      <sz val="11"/>
      <color rgb="FFFE6D50"/>
      <name val="Albany AMT"/>
      <family val="2"/>
    </font>
    <font>
      <b/>
      <sz val="14"/>
      <color theme="5"/>
      <name val="Palatino Linotype"/>
      <family val="1"/>
    </font>
    <font>
      <sz val="9"/>
      <color theme="1" tint="0.499984740745262"/>
      <name val="Albany AMT"/>
      <family val="2"/>
    </font>
    <font>
      <i/>
      <sz val="8"/>
      <color theme="1" tint="0.499984740745262"/>
      <name val="Albany AMT"/>
      <family val="2"/>
    </font>
    <font>
      <i/>
      <sz val="9"/>
      <color theme="1"/>
      <name val="Calibri"/>
      <family val="2"/>
      <scheme val="minor"/>
    </font>
    <font>
      <b/>
      <sz val="12"/>
      <color theme="5"/>
      <name val="Palatino Linotype"/>
      <family val="1"/>
    </font>
    <font>
      <i/>
      <sz val="8"/>
      <color theme="1"/>
      <name val="Calibri"/>
      <family val="2"/>
      <scheme val="minor"/>
    </font>
    <font>
      <i/>
      <sz val="11"/>
      <color theme="1"/>
      <name val="Calibri"/>
      <family val="2"/>
      <scheme val="minor"/>
    </font>
    <font>
      <sz val="8"/>
      <color theme="1" tint="0.499984740745262"/>
      <name val="Albany AMT"/>
      <family val="2"/>
    </font>
    <font>
      <i/>
      <sz val="8"/>
      <color theme="1" tint="0.34998626667073579"/>
      <name val="Albany AMT"/>
      <family val="2"/>
    </font>
    <font>
      <b/>
      <sz val="9"/>
      <name val="Calibri Light"/>
      <family val="2"/>
      <scheme val="major"/>
    </font>
    <font>
      <sz val="9"/>
      <name val="Calibri Light"/>
      <family val="2"/>
      <scheme val="major"/>
    </font>
    <font>
      <sz val="9"/>
      <color theme="1" tint="0.499984740745262"/>
      <name val="Palatino Linotype"/>
      <family val="1"/>
    </font>
    <font>
      <sz val="8"/>
      <color theme="1" tint="0.499984740745262"/>
      <name val="Palatino Linotype"/>
      <family val="1"/>
    </font>
    <font>
      <sz val="9"/>
      <color theme="1" tint="0.34998626667073579"/>
      <name val="Calibri"/>
      <family val="2"/>
      <scheme val="minor"/>
    </font>
    <font>
      <sz val="11"/>
      <color theme="5"/>
      <name val="Calibri"/>
      <family val="2"/>
      <scheme val="minor"/>
    </font>
    <font>
      <sz val="11"/>
      <color theme="1" tint="0.499984740745262"/>
      <name val="Calibri"/>
      <family val="2"/>
      <scheme val="minor"/>
    </font>
    <font>
      <sz val="11"/>
      <color theme="1"/>
      <name val="Albany AMT"/>
      <family val="2"/>
    </font>
    <font>
      <sz val="8"/>
      <color theme="1"/>
      <name val="Albany AMT"/>
      <family val="2"/>
    </font>
    <font>
      <sz val="8"/>
      <color rgb="FF000000"/>
      <name val="Albany AMT"/>
      <family val="2"/>
    </font>
    <font>
      <sz val="11"/>
      <color rgb="FF000000"/>
      <name val="Arial"/>
      <family val="2"/>
    </font>
    <font>
      <sz val="9"/>
      <color rgb="FF000000"/>
      <name val="Calibri"/>
      <family val="2"/>
      <scheme val="minor"/>
    </font>
    <font>
      <b/>
      <sz val="9"/>
      <color rgb="FF000000"/>
      <name val="Calibri"/>
      <family val="2"/>
      <scheme val="minor"/>
    </font>
    <font>
      <sz val="11"/>
      <color rgb="FF000000"/>
      <name val="Calibri"/>
      <family val="2"/>
      <scheme val="minor"/>
    </font>
    <font>
      <vertAlign val="superscript"/>
      <sz val="11"/>
      <color rgb="FFC00000"/>
      <name val="Albany AMT"/>
      <family val="2"/>
    </font>
    <font>
      <b/>
      <sz val="11"/>
      <color rgb="FF8393E1"/>
      <name val="Albany AMT"/>
      <family val="2"/>
    </font>
    <font>
      <i/>
      <sz val="9.5"/>
      <color rgb="FF5B9BD5"/>
      <name val="Arial"/>
      <family val="2"/>
    </font>
    <font>
      <b/>
      <sz val="8"/>
      <color theme="1"/>
      <name val="Calibri"/>
      <family val="2"/>
      <scheme val="minor"/>
    </font>
    <font>
      <sz val="8"/>
      <color theme="1"/>
      <name val="Calibri"/>
      <family val="2"/>
      <scheme val="minor"/>
    </font>
    <font>
      <b/>
      <sz val="9"/>
      <name val="Calibri"/>
      <family val="2"/>
      <scheme val="minor"/>
    </font>
    <font>
      <sz val="9"/>
      <name val="Calibri"/>
      <family val="2"/>
      <scheme val="minor"/>
    </font>
    <font>
      <sz val="9"/>
      <color theme="1" tint="0.499984740745262"/>
      <name val="Calibri"/>
      <family val="2"/>
      <scheme val="minor"/>
    </font>
    <font>
      <sz val="8"/>
      <color theme="1" tint="0.34998626667073579"/>
      <name val="Calibri"/>
      <family val="2"/>
      <scheme val="minor"/>
    </font>
    <font>
      <sz val="8"/>
      <name val="Calibri"/>
      <family val="2"/>
      <scheme val="minor"/>
    </font>
    <font>
      <sz val="8"/>
      <color rgb="FF000000"/>
      <name val="Calibri"/>
      <family val="2"/>
      <scheme val="minor"/>
    </font>
    <font>
      <b/>
      <sz val="8"/>
      <color rgb="FF000000"/>
      <name val="Calibri"/>
      <family val="2"/>
      <scheme val="minor"/>
    </font>
    <font>
      <vertAlign val="superscript"/>
      <sz val="10"/>
      <color rgb="FF000000"/>
      <name val="Albany AMT"/>
      <family val="2"/>
    </font>
    <font>
      <b/>
      <vertAlign val="superscript"/>
      <sz val="10"/>
      <color rgb="FF000000"/>
      <name val="Albany AMT"/>
      <family val="2"/>
    </font>
    <font>
      <sz val="11"/>
      <color rgb="FF8393E1"/>
      <name val="Albany AMT"/>
      <family val="2"/>
    </font>
    <font>
      <sz val="11"/>
      <name val="Calibri"/>
      <family val="2"/>
      <scheme val="minor"/>
    </font>
    <font>
      <sz val="8"/>
      <color rgb="FF000000"/>
      <name val="Arial"/>
      <family val="2"/>
    </font>
    <font>
      <b/>
      <sz val="8"/>
      <color rgb="FF000000"/>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EFF2"/>
        <bgColor indexed="64"/>
      </patternFill>
    </fill>
    <fill>
      <patternFill patternType="solid">
        <fgColor rgb="FFFECED8"/>
        <bgColor indexed="64"/>
      </patternFill>
    </fill>
    <fill>
      <patternFill patternType="solid">
        <fgColor theme="0" tint="-0.14999847407452621"/>
        <bgColor indexed="64"/>
      </patternFill>
    </fill>
  </fills>
  <borders count="2">
    <border>
      <left/>
      <right/>
      <top/>
      <bottom/>
      <diagonal/>
    </border>
    <border>
      <left/>
      <right/>
      <top style="medium">
        <color theme="0"/>
      </top>
      <bottom/>
      <diagonal/>
    </border>
  </borders>
  <cellStyleXfs count="1">
    <xf numFmtId="0" fontId="0" fillId="0" borderId="0"/>
  </cellStyleXfs>
  <cellXfs count="285">
    <xf numFmtId="0" fontId="0" fillId="0" borderId="0" xfId="0"/>
    <xf numFmtId="0" fontId="0" fillId="2" borderId="0" xfId="0" applyFill="1"/>
    <xf numFmtId="0" fontId="4" fillId="2" borderId="0" xfId="0" applyFont="1" applyFill="1" applyBorder="1" applyAlignment="1">
      <alignment horizontal="left" vertical="center"/>
    </xf>
    <xf numFmtId="0" fontId="2" fillId="2" borderId="0" xfId="0" applyFont="1" applyFill="1" applyBorder="1" applyAlignment="1">
      <alignment horizontal="left" vertical="center"/>
    </xf>
    <xf numFmtId="0" fontId="0" fillId="2" borderId="0" xfId="0" applyFill="1" applyAlignment="1">
      <alignment horizontal="right"/>
    </xf>
    <xf numFmtId="0" fontId="0" fillId="0" borderId="0" xfId="0" applyAlignment="1">
      <alignment horizontal="right"/>
    </xf>
    <xf numFmtId="165" fontId="5" fillId="2"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 fontId="6" fillId="2" borderId="0" xfId="0" applyNumberFormat="1" applyFont="1" applyFill="1" applyBorder="1" applyAlignment="1">
      <alignment horizontal="right" vertical="center"/>
    </xf>
    <xf numFmtId="1" fontId="5" fillId="2" borderId="0" xfId="0" applyNumberFormat="1" applyFont="1" applyFill="1" applyBorder="1" applyAlignment="1">
      <alignment horizontal="right" vertical="center"/>
    </xf>
    <xf numFmtId="166" fontId="6" fillId="2" borderId="0" xfId="0" applyNumberFormat="1" applyFont="1" applyFill="1" applyBorder="1" applyAlignment="1">
      <alignment horizontal="right" vertical="center"/>
    </xf>
    <xf numFmtId="167" fontId="7"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4" fontId="12" fillId="2" borderId="0" xfId="0" applyNumberFormat="1" applyFont="1" applyFill="1" applyBorder="1" applyAlignment="1">
      <alignment horizontal="right" vertical="center"/>
    </xf>
    <xf numFmtId="167" fontId="12" fillId="2" borderId="0" xfId="0" applyNumberFormat="1" applyFont="1" applyFill="1" applyBorder="1" applyAlignment="1">
      <alignment horizontal="right" vertical="center"/>
    </xf>
    <xf numFmtId="1" fontId="13" fillId="2" borderId="0" xfId="0" applyNumberFormat="1" applyFont="1" applyFill="1" applyBorder="1" applyAlignment="1">
      <alignment horizontal="right" vertical="center"/>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167" fontId="3" fillId="2" borderId="0" xfId="0" applyNumberFormat="1" applyFont="1" applyFill="1" applyBorder="1" applyAlignment="1">
      <alignment horizontal="right" vertical="center"/>
    </xf>
    <xf numFmtId="167" fontId="0" fillId="0" borderId="0" xfId="0" applyNumberFormat="1"/>
    <xf numFmtId="0" fontId="15" fillId="0" borderId="0" xfId="0" applyFont="1"/>
    <xf numFmtId="0" fontId="7" fillId="4" borderId="0" xfId="0" applyFont="1" applyFill="1" applyBorder="1" applyAlignment="1">
      <alignment wrapText="1"/>
    </xf>
    <xf numFmtId="164" fontId="7" fillId="4" borderId="0" xfId="0" applyNumberFormat="1" applyFont="1" applyFill="1" applyBorder="1" applyAlignment="1">
      <alignment horizontal="right" vertical="center"/>
    </xf>
    <xf numFmtId="0" fontId="4" fillId="4" borderId="0" xfId="0" applyFont="1" applyFill="1" applyBorder="1" applyAlignment="1">
      <alignment horizontal="left" vertical="center"/>
    </xf>
    <xf numFmtId="1" fontId="6" fillId="4" borderId="0" xfId="0" applyNumberFormat="1" applyFont="1" applyFill="1" applyBorder="1" applyAlignment="1">
      <alignment horizontal="right" vertical="center"/>
    </xf>
    <xf numFmtId="0" fontId="3" fillId="4" borderId="0" xfId="0" applyFont="1" applyFill="1" applyBorder="1" applyAlignment="1">
      <alignment wrapText="1"/>
    </xf>
    <xf numFmtId="167" fontId="3" fillId="4" borderId="0" xfId="0" applyNumberFormat="1" applyFont="1" applyFill="1" applyBorder="1" applyAlignment="1">
      <alignment horizontal="right" vertical="center"/>
    </xf>
    <xf numFmtId="0" fontId="5" fillId="4" borderId="0" xfId="0" applyFont="1" applyFill="1" applyBorder="1" applyAlignment="1">
      <alignment horizontal="left" vertical="center"/>
    </xf>
    <xf numFmtId="1" fontId="5" fillId="4" borderId="0" xfId="0" applyNumberFormat="1" applyFont="1" applyFill="1" applyBorder="1" applyAlignment="1">
      <alignment horizontal="right" vertical="center"/>
    </xf>
    <xf numFmtId="166" fontId="13" fillId="4" borderId="0" xfId="0" applyNumberFormat="1" applyFont="1" applyFill="1" applyBorder="1" applyAlignment="1">
      <alignment horizontal="right" vertical="center"/>
    </xf>
    <xf numFmtId="0" fontId="4" fillId="4" borderId="0" xfId="0" applyFont="1" applyFill="1" applyBorder="1" applyAlignment="1">
      <alignment horizontal="left"/>
    </xf>
    <xf numFmtId="1" fontId="13" fillId="4" borderId="0" xfId="0" applyNumberFormat="1" applyFont="1" applyFill="1" applyBorder="1" applyAlignment="1">
      <alignment horizontal="right"/>
    </xf>
    <xf numFmtId="166" fontId="6" fillId="4" borderId="0" xfId="0" applyNumberFormat="1" applyFont="1" applyFill="1" applyBorder="1" applyAlignment="1">
      <alignment horizontal="right" vertical="center"/>
    </xf>
    <xf numFmtId="0" fontId="2" fillId="4" borderId="0" xfId="0" applyFont="1" applyFill="1" applyBorder="1" applyAlignment="1">
      <alignment horizontal="left" vertical="center" wrapText="1"/>
    </xf>
    <xf numFmtId="164" fontId="3" fillId="4" borderId="0" xfId="0" applyNumberFormat="1" applyFont="1" applyFill="1" applyBorder="1" applyAlignment="1">
      <alignment horizontal="right" vertical="center"/>
    </xf>
    <xf numFmtId="166" fontId="5" fillId="4" borderId="0" xfId="0" applyNumberFormat="1" applyFont="1" applyFill="1" applyBorder="1" applyAlignment="1">
      <alignment horizontal="right" vertical="center"/>
    </xf>
    <xf numFmtId="0" fontId="8" fillId="2" borderId="0" xfId="0" applyFont="1" applyFill="1" applyAlignment="1">
      <alignment horizontal="justify"/>
    </xf>
    <xf numFmtId="0" fontId="0" fillId="2" borderId="0" xfId="0" applyFill="1" applyAlignment="1">
      <alignment horizontal="justify"/>
    </xf>
    <xf numFmtId="0" fontId="8" fillId="2" borderId="0" xfId="0" applyFont="1" applyFill="1" applyAlignment="1">
      <alignment horizontal="left"/>
    </xf>
    <xf numFmtId="0" fontId="8" fillId="2" borderId="0" xfId="0" applyFont="1" applyFill="1" applyAlignment="1">
      <alignment horizontal="left"/>
    </xf>
    <xf numFmtId="0" fontId="8" fillId="2" borderId="0" xfId="0" applyFont="1" applyFill="1" applyAlignment="1">
      <alignment horizontal="justify" wrapText="1"/>
    </xf>
    <xf numFmtId="0" fontId="16" fillId="2"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8" fillId="2" borderId="0" xfId="0" applyFont="1" applyFill="1" applyBorder="1" applyAlignment="1">
      <alignment horizontal="justify" wrapText="1"/>
    </xf>
    <xf numFmtId="0" fontId="17" fillId="2" borderId="0" xfId="0" applyFont="1" applyFill="1" applyBorder="1" applyAlignment="1">
      <alignment horizontal="center" vertical="center"/>
    </xf>
    <xf numFmtId="0" fontId="0" fillId="0" borderId="0" xfId="0" applyFill="1"/>
    <xf numFmtId="0" fontId="17" fillId="2" borderId="0" xfId="0" applyFont="1" applyFill="1" applyBorder="1" applyAlignment="1">
      <alignment horizontal="center" vertical="center" wrapText="1"/>
    </xf>
    <xf numFmtId="0" fontId="15" fillId="0" borderId="0" xfId="0" applyFont="1" applyFill="1"/>
    <xf numFmtId="0" fontId="3" fillId="3" borderId="0" xfId="0" applyFont="1" applyFill="1" applyBorder="1" applyAlignment="1">
      <alignment vertical="center"/>
    </xf>
    <xf numFmtId="0" fontId="1" fillId="3" borderId="0" xfId="0" applyFont="1" applyFill="1" applyBorder="1" applyAlignment="1">
      <alignment horizontal="right" vertical="center"/>
    </xf>
    <xf numFmtId="0" fontId="7" fillId="5" borderId="0" xfId="0" applyFont="1" applyFill="1" applyBorder="1" applyAlignment="1">
      <alignment horizontal="center" vertical="center"/>
    </xf>
    <xf numFmtId="0" fontId="2" fillId="2" borderId="0" xfId="0" applyFont="1" applyFill="1" applyBorder="1" applyAlignment="1">
      <alignment horizontal="left" vertical="center" wrapText="1"/>
    </xf>
    <xf numFmtId="164" fontId="3" fillId="2" borderId="0" xfId="0" applyNumberFormat="1" applyFont="1" applyFill="1" applyBorder="1" applyAlignment="1">
      <alignment horizontal="right"/>
    </xf>
    <xf numFmtId="165" fontId="6" fillId="4" borderId="0" xfId="0" applyNumberFormat="1" applyFont="1" applyFill="1" applyBorder="1" applyAlignment="1">
      <alignment horizontal="right" vertical="center"/>
    </xf>
    <xf numFmtId="165" fontId="5" fillId="4" borderId="0" xfId="0" applyNumberFormat="1" applyFont="1" applyFill="1" applyBorder="1" applyAlignment="1">
      <alignment horizontal="right" vertical="center"/>
    </xf>
    <xf numFmtId="0" fontId="7" fillId="5" borderId="0" xfId="0" applyFont="1" applyFill="1" applyBorder="1" applyAlignment="1">
      <alignment horizontal="center" vertical="center" wrapText="1"/>
    </xf>
    <xf numFmtId="0" fontId="7" fillId="2" borderId="0" xfId="0" applyFont="1" applyFill="1" applyBorder="1" applyAlignment="1">
      <alignment horizontal="left" vertical="center"/>
    </xf>
    <xf numFmtId="164" fontId="7"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6" fillId="4" borderId="0" xfId="0" applyFont="1" applyFill="1" applyBorder="1" applyAlignment="1">
      <alignment horizontal="left" vertical="center"/>
    </xf>
    <xf numFmtId="0" fontId="6" fillId="2" borderId="0" xfId="0" applyFont="1" applyFill="1" applyBorder="1" applyAlignment="1">
      <alignment horizontal="left" vertical="center"/>
    </xf>
    <xf numFmtId="0" fontId="8" fillId="2" borderId="0" xfId="0" applyFont="1" applyFill="1" applyBorder="1" applyAlignment="1">
      <alignment horizontal="left" wrapText="1"/>
    </xf>
    <xf numFmtId="0" fontId="8" fillId="2" borderId="0" xfId="0" applyFont="1" applyFill="1" applyBorder="1" applyAlignment="1">
      <alignment horizontal="left"/>
    </xf>
    <xf numFmtId="0" fontId="8" fillId="2" borderId="0" xfId="0" applyFont="1" applyFill="1" applyAlignment="1">
      <alignment vertical="center" wrapText="1"/>
    </xf>
    <xf numFmtId="0" fontId="22" fillId="0" borderId="0" xfId="0" applyFont="1" applyAlignment="1">
      <alignment wrapText="1"/>
    </xf>
    <xf numFmtId="0" fontId="16" fillId="2" borderId="0" xfId="0" applyFont="1" applyFill="1" applyBorder="1" applyAlignment="1">
      <alignment horizontal="center" wrapText="1"/>
    </xf>
    <xf numFmtId="0" fontId="23" fillId="2" borderId="0" xfId="0" applyFont="1" applyFill="1" applyBorder="1" applyAlignment="1">
      <alignment horizontal="left" vertical="center"/>
    </xf>
    <xf numFmtId="9" fontId="23" fillId="2" borderId="0" xfId="0" applyNumberFormat="1" applyFont="1" applyFill="1" applyBorder="1" applyAlignment="1">
      <alignment horizontal="center" vertical="center"/>
    </xf>
    <xf numFmtId="9" fontId="23" fillId="2" borderId="0" xfId="0" applyNumberFormat="1" applyFont="1" applyFill="1" applyBorder="1" applyAlignment="1">
      <alignment horizontal="right" vertical="center"/>
    </xf>
    <xf numFmtId="0" fontId="24" fillId="0" borderId="0" xfId="0" applyFont="1"/>
    <xf numFmtId="0" fontId="25" fillId="2" borderId="0" xfId="0" applyFont="1" applyFill="1" applyAlignment="1">
      <alignment vertical="center"/>
    </xf>
    <xf numFmtId="0" fontId="26" fillId="2" borderId="0" xfId="0" applyFont="1" applyFill="1"/>
    <xf numFmtId="0" fontId="26" fillId="2" borderId="0" xfId="0" applyFont="1" applyFill="1" applyAlignment="1">
      <alignment horizontal="right"/>
    </xf>
    <xf numFmtId="0" fontId="8" fillId="2" borderId="0" xfId="0" applyFont="1" applyFill="1" applyAlignment="1">
      <alignment vertical="center"/>
    </xf>
    <xf numFmtId="0" fontId="8" fillId="2" borderId="0" xfId="0" applyFont="1" applyFill="1" applyBorder="1" applyAlignment="1">
      <alignment vertical="center"/>
    </xf>
    <xf numFmtId="0" fontId="26" fillId="2" borderId="0" xfId="0" applyFont="1" applyFill="1" applyAlignment="1">
      <alignment horizontal="left" wrapText="1"/>
    </xf>
    <xf numFmtId="0" fontId="26" fillId="2" borderId="0" xfId="0" applyFont="1" applyFill="1" applyAlignment="1">
      <alignment horizontal="right" wrapText="1"/>
    </xf>
    <xf numFmtId="0" fontId="27" fillId="6" borderId="0" xfId="0" applyFont="1" applyFill="1"/>
    <xf numFmtId="0" fontId="28" fillId="6" borderId="0" xfId="0" applyFont="1" applyFill="1"/>
    <xf numFmtId="0" fontId="28" fillId="6" borderId="0" xfId="0" applyFont="1" applyFill="1" applyAlignment="1">
      <alignment horizontal="right"/>
    </xf>
    <xf numFmtId="168" fontId="0" fillId="0" borderId="0" xfId="0" applyNumberFormat="1" applyAlignment="1" applyProtection="1">
      <alignment vertical="center"/>
    </xf>
    <xf numFmtId="3" fontId="0" fillId="0" borderId="0" xfId="0" applyNumberFormat="1"/>
    <xf numFmtId="0" fontId="27" fillId="6" borderId="0" xfId="0" applyFont="1" applyFill="1" applyAlignment="1">
      <alignment horizontal="right"/>
    </xf>
    <xf numFmtId="0" fontId="27" fillId="6" borderId="0" xfId="0" applyFont="1" applyFill="1" applyAlignment="1">
      <alignment wrapText="1"/>
    </xf>
    <xf numFmtId="3" fontId="28" fillId="6" borderId="0" xfId="0" applyNumberFormat="1" applyFont="1" applyFill="1" applyAlignment="1">
      <alignment wrapText="1"/>
    </xf>
    <xf numFmtId="3" fontId="28" fillId="6" borderId="0" xfId="0" applyNumberFormat="1" applyFont="1" applyFill="1" applyAlignment="1">
      <alignment horizontal="right" wrapText="1"/>
    </xf>
    <xf numFmtId="166" fontId="28" fillId="6" borderId="0" xfId="0" applyNumberFormat="1" applyFont="1" applyFill="1" applyAlignment="1">
      <alignment horizontal="right"/>
    </xf>
    <xf numFmtId="0" fontId="15" fillId="0" borderId="0" xfId="0" applyFont="1" applyAlignment="1">
      <alignment horizontal="right"/>
    </xf>
    <xf numFmtId="0" fontId="16" fillId="2" borderId="0" xfId="0" applyFont="1" applyFill="1" applyAlignment="1">
      <alignment horizontal="center" vertical="center" wrapText="1"/>
    </xf>
    <xf numFmtId="0" fontId="30" fillId="2" borderId="0" xfId="0" applyFont="1" applyFill="1" applyAlignment="1">
      <alignment horizontal="center" vertical="center" wrapText="1"/>
    </xf>
    <xf numFmtId="0" fontId="31" fillId="2" borderId="0" xfId="0" applyFont="1" applyFill="1" applyAlignment="1">
      <alignment horizontal="center" vertical="center" wrapText="1"/>
    </xf>
    <xf numFmtId="0" fontId="32" fillId="2" borderId="0" xfId="0" applyFont="1" applyFill="1" applyAlignment="1">
      <alignment horizontal="center" vertical="center" wrapText="1"/>
    </xf>
    <xf numFmtId="0" fontId="8" fillId="2" borderId="0" xfId="0" applyFont="1" applyFill="1" applyAlignment="1">
      <alignment horizontal="left" wrapText="1"/>
    </xf>
    <xf numFmtId="0" fontId="33" fillId="2" borderId="0" xfId="0" applyFont="1" applyFill="1" applyAlignment="1">
      <alignment horizontal="left" vertical="center" wrapText="1"/>
    </xf>
    <xf numFmtId="0" fontId="16" fillId="2" borderId="0" xfId="0" applyFont="1" applyFill="1" applyAlignment="1">
      <alignment horizontal="center" wrapText="1"/>
    </xf>
    <xf numFmtId="0" fontId="32" fillId="2" borderId="0" xfId="0" applyFont="1" applyFill="1" applyAlignment="1">
      <alignment wrapText="1"/>
    </xf>
    <xf numFmtId="0" fontId="0" fillId="0" borderId="0" xfId="0" applyAlignment="1">
      <alignment vertical="center"/>
    </xf>
    <xf numFmtId="0" fontId="34" fillId="2" borderId="0" xfId="0" applyFont="1" applyFill="1" applyAlignment="1">
      <alignment horizontal="left" vertical="center" wrapText="1"/>
    </xf>
    <xf numFmtId="0" fontId="35" fillId="2" borderId="0" xfId="0" applyFont="1" applyFill="1" applyAlignment="1">
      <alignment vertical="center"/>
    </xf>
    <xf numFmtId="0" fontId="8" fillId="2" borderId="0" xfId="0" applyFont="1" applyFill="1"/>
    <xf numFmtId="0" fontId="8" fillId="0" borderId="0" xfId="0" applyFont="1" applyFill="1" applyBorder="1" applyAlignment="1">
      <alignment vertical="center"/>
    </xf>
    <xf numFmtId="0" fontId="35" fillId="0" borderId="0" xfId="0" applyFont="1" applyFill="1" applyBorder="1" applyAlignment="1">
      <alignment vertical="center"/>
    </xf>
    <xf numFmtId="0" fontId="0" fillId="0" borderId="0" xfId="0" applyFill="1" applyBorder="1"/>
    <xf numFmtId="0" fontId="28" fillId="6" borderId="0" xfId="0" applyFont="1" applyFill="1" applyBorder="1"/>
    <xf numFmtId="0" fontId="0" fillId="6" borderId="0" xfId="0" applyFill="1" applyBorder="1"/>
    <xf numFmtId="0" fontId="36" fillId="6" borderId="0" xfId="0" applyFont="1" applyFill="1" applyBorder="1" applyAlignment="1">
      <alignment horizontal="right" vertical="center"/>
    </xf>
    <xf numFmtId="0" fontId="36" fillId="6" borderId="0" xfId="0" applyFont="1" applyFill="1" applyBorder="1"/>
    <xf numFmtId="0" fontId="27" fillId="6" borderId="0" xfId="0" applyFont="1" applyFill="1" applyBorder="1" applyAlignment="1">
      <alignment vertical="center"/>
    </xf>
    <xf numFmtId="9" fontId="28" fillId="6" borderId="0" xfId="0" applyNumberFormat="1" applyFont="1" applyFill="1" applyBorder="1" applyAlignment="1">
      <alignment horizontal="right" vertical="center"/>
    </xf>
    <xf numFmtId="0" fontId="28" fillId="6" borderId="0" xfId="0" applyFont="1" applyFill="1" applyAlignment="1">
      <alignment vertical="center" wrapText="1"/>
    </xf>
    <xf numFmtId="1" fontId="28" fillId="6" borderId="0" xfId="0" applyNumberFormat="1" applyFont="1" applyFill="1" applyAlignment="1">
      <alignment horizontal="right" vertical="center" wrapText="1"/>
    </xf>
    <xf numFmtId="0" fontId="0" fillId="6" borderId="0" xfId="0" applyFill="1"/>
    <xf numFmtId="1" fontId="28" fillId="6" borderId="0" xfId="0" applyNumberFormat="1" applyFont="1" applyFill="1" applyAlignment="1">
      <alignment horizontal="right" vertical="center"/>
    </xf>
    <xf numFmtId="0" fontId="28" fillId="6" borderId="0" xfId="0" applyFont="1" applyFill="1" applyAlignment="1">
      <alignment vertical="center"/>
    </xf>
    <xf numFmtId="9" fontId="28" fillId="6" borderId="0" xfId="0" applyNumberFormat="1" applyFont="1" applyFill="1" applyAlignment="1">
      <alignment horizontal="right" vertical="center"/>
    </xf>
    <xf numFmtId="9" fontId="28" fillId="6" borderId="0" xfId="0" applyNumberFormat="1" applyFont="1" applyFill="1" applyAlignment="1">
      <alignment horizontal="right" vertical="center" wrapText="1"/>
    </xf>
    <xf numFmtId="0" fontId="0" fillId="6" borderId="0" xfId="0" applyFill="1" applyAlignment="1">
      <alignment wrapText="1"/>
    </xf>
    <xf numFmtId="0" fontId="0" fillId="0" borderId="0" xfId="0" applyFill="1" applyAlignment="1">
      <alignment wrapText="1"/>
    </xf>
    <xf numFmtId="9" fontId="28" fillId="6" borderId="0" xfId="0" applyNumberFormat="1" applyFont="1" applyFill="1" applyAlignment="1">
      <alignment wrapText="1"/>
    </xf>
    <xf numFmtId="9" fontId="28" fillId="6" borderId="0" xfId="0" applyNumberFormat="1" applyFont="1" applyFill="1" applyBorder="1" applyAlignment="1">
      <alignment vertical="center" wrapText="1"/>
    </xf>
    <xf numFmtId="0" fontId="28" fillId="6" borderId="0" xfId="0" applyFont="1" applyFill="1" applyBorder="1" applyAlignment="1">
      <alignment vertical="center" wrapText="1"/>
    </xf>
    <xf numFmtId="9" fontId="28" fillId="6" borderId="0" xfId="0" applyNumberFormat="1" applyFont="1" applyFill="1"/>
    <xf numFmtId="9" fontId="28" fillId="6" borderId="0" xfId="0" applyNumberFormat="1" applyFont="1" applyFill="1" applyBorder="1"/>
    <xf numFmtId="1" fontId="28" fillId="6" borderId="0" xfId="0" applyNumberFormat="1" applyFont="1" applyFill="1" applyAlignment="1">
      <alignment wrapText="1"/>
    </xf>
    <xf numFmtId="1" fontId="28" fillId="6" borderId="0" xfId="0" applyNumberFormat="1" applyFont="1" applyFill="1"/>
    <xf numFmtId="0" fontId="28" fillId="6" borderId="0" xfId="0" applyFont="1" applyFill="1" applyBorder="1" applyAlignment="1">
      <alignment vertical="center"/>
    </xf>
    <xf numFmtId="1" fontId="28" fillId="6" borderId="0" xfId="0" applyNumberFormat="1" applyFont="1" applyFill="1" applyBorder="1"/>
    <xf numFmtId="0" fontId="27" fillId="6" borderId="0" xfId="0" applyFont="1" applyFill="1" applyAlignment="1">
      <alignment horizontal="left" vertical="center"/>
    </xf>
    <xf numFmtId="9" fontId="28" fillId="6" borderId="0" xfId="0" applyNumberFormat="1" applyFont="1" applyFill="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0" fontId="27" fillId="6" borderId="0" xfId="0" applyFont="1" applyFill="1" applyAlignment="1">
      <alignment vertical="center"/>
    </xf>
    <xf numFmtId="1" fontId="28" fillId="6" borderId="0" xfId="0" applyNumberFormat="1" applyFont="1" applyFill="1" applyAlignment="1">
      <alignment vertical="center" wrapText="1"/>
    </xf>
    <xf numFmtId="0" fontId="27" fillId="6" borderId="0" xfId="0" applyFont="1" applyFill="1" applyAlignment="1">
      <alignment vertical="center" wrapText="1"/>
    </xf>
    <xf numFmtId="0" fontId="16" fillId="2" borderId="0" xfId="0" applyFont="1" applyFill="1" applyAlignment="1">
      <alignment horizontal="center"/>
    </xf>
    <xf numFmtId="0" fontId="37" fillId="2" borderId="0" xfId="0" applyFont="1" applyFill="1" applyAlignment="1">
      <alignment horizontal="center" vertical="center" wrapText="1"/>
    </xf>
    <xf numFmtId="0" fontId="37" fillId="2" borderId="0" xfId="0" applyFont="1" applyFill="1" applyAlignment="1">
      <alignment horizontal="left" vertical="center" wrapText="1"/>
    </xf>
    <xf numFmtId="0" fontId="8" fillId="2"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0" xfId="0" applyFont="1" applyFill="1"/>
    <xf numFmtId="0" fontId="39" fillId="2" borderId="0" xfId="0" applyFont="1" applyFill="1"/>
    <xf numFmtId="0" fontId="39" fillId="0" borderId="0" xfId="0" applyFont="1"/>
    <xf numFmtId="0" fontId="38" fillId="0" borderId="0" xfId="0" applyFont="1" applyFill="1"/>
    <xf numFmtId="0" fontId="39" fillId="0" borderId="0" xfId="0" applyFont="1" applyFill="1"/>
    <xf numFmtId="0" fontId="28" fillId="6" borderId="0" xfId="0" applyFont="1" applyFill="1" applyAlignment="1">
      <alignment horizontal="right" vertical="center"/>
    </xf>
    <xf numFmtId="1" fontId="28" fillId="6" borderId="0" xfId="0" applyNumberFormat="1" applyFont="1" applyFill="1" applyAlignment="1">
      <alignment vertical="center"/>
    </xf>
    <xf numFmtId="1" fontId="28" fillId="6" borderId="0" xfId="0" applyNumberFormat="1" applyFont="1" applyFill="1" applyBorder="1" applyAlignment="1">
      <alignment vertical="center" wrapText="1"/>
    </xf>
    <xf numFmtId="0" fontId="37" fillId="0" borderId="0" xfId="0" applyFont="1" applyFill="1" applyAlignment="1">
      <alignment vertical="center" wrapText="1"/>
    </xf>
    <xf numFmtId="0" fontId="17" fillId="2" borderId="0" xfId="0" applyFont="1" applyFill="1" applyAlignment="1">
      <alignment horizontal="center" vertical="center" wrapText="1"/>
    </xf>
    <xf numFmtId="0" fontId="40" fillId="0" borderId="0" xfId="0" applyFont="1" applyFill="1" applyAlignment="1">
      <alignment vertical="center" wrapText="1"/>
    </xf>
    <xf numFmtId="0" fontId="8" fillId="2" borderId="0" xfId="0" applyFont="1" applyFill="1" applyAlignment="1">
      <alignment wrapText="1"/>
    </xf>
    <xf numFmtId="0" fontId="0" fillId="2" borderId="1" xfId="0" applyFill="1" applyBorder="1"/>
    <xf numFmtId="0" fontId="0" fillId="2" borderId="0" xfId="0" applyFill="1" applyBorder="1"/>
    <xf numFmtId="0" fontId="41" fillId="0" borderId="0" xfId="0" applyFont="1" applyFill="1" applyBorder="1" applyAlignment="1">
      <alignment vertical="center"/>
    </xf>
    <xf numFmtId="0" fontId="42" fillId="6" borderId="0" xfId="0" applyFont="1" applyFill="1" applyAlignment="1">
      <alignment horizontal="left" vertical="center" wrapText="1"/>
    </xf>
    <xf numFmtId="0" fontId="43" fillId="6" borderId="0" xfId="0" applyFont="1" applyFill="1" applyAlignment="1">
      <alignment horizontal="right" vertical="center" wrapText="1"/>
    </xf>
    <xf numFmtId="0" fontId="44" fillId="6" borderId="0" xfId="0" applyFont="1" applyFill="1" applyAlignment="1">
      <alignment horizontal="left" vertical="center" wrapText="1"/>
    </xf>
    <xf numFmtId="0" fontId="45" fillId="0" borderId="0" xfId="0" applyFont="1" applyFill="1" applyAlignment="1">
      <alignment horizontal="left" vertical="center" wrapText="1"/>
    </xf>
    <xf numFmtId="0" fontId="27" fillId="6" borderId="0" xfId="0" applyFont="1" applyFill="1" applyAlignment="1">
      <alignment horizontal="center" vertical="center" wrapText="1"/>
    </xf>
    <xf numFmtId="9" fontId="28" fillId="6" borderId="0" xfId="0" applyNumberFormat="1" applyFont="1" applyFill="1" applyAlignment="1">
      <alignment horizontal="center" vertical="center" wrapText="1"/>
    </xf>
    <xf numFmtId="9" fontId="28" fillId="6" borderId="0" xfId="0" applyNumberFormat="1" applyFont="1" applyFill="1" applyAlignment="1">
      <alignment vertical="center"/>
    </xf>
    <xf numFmtId="0" fontId="27" fillId="6" borderId="0" xfId="0" applyFont="1" applyFill="1" applyAlignment="1">
      <alignment horizontal="right" vertical="center"/>
    </xf>
    <xf numFmtId="0" fontId="46" fillId="6" borderId="0" xfId="0" applyFont="1" applyFill="1" applyAlignment="1">
      <alignment vertical="center"/>
    </xf>
    <xf numFmtId="0" fontId="22" fillId="0" borderId="0" xfId="0" applyFont="1" applyFill="1"/>
    <xf numFmtId="9" fontId="28" fillId="6" borderId="0" xfId="0" applyNumberFormat="1" applyFont="1" applyFill="1" applyAlignment="1">
      <alignment horizontal="center" vertical="center"/>
    </xf>
    <xf numFmtId="9" fontId="28" fillId="6" borderId="0" xfId="0" applyNumberFormat="1" applyFont="1" applyFill="1" applyBorder="1" applyAlignment="1">
      <alignment horizontal="center" vertical="center" wrapText="1"/>
    </xf>
    <xf numFmtId="0" fontId="0" fillId="2" borderId="0" xfId="0" applyFill="1" applyAlignment="1">
      <alignment horizontal="left"/>
    </xf>
    <xf numFmtId="0" fontId="0" fillId="0" borderId="0" xfId="0" applyAlignment="1">
      <alignment wrapText="1"/>
    </xf>
    <xf numFmtId="0" fontId="47" fillId="2" borderId="0" xfId="0" applyFont="1" applyFill="1" applyAlignment="1">
      <alignment horizontal="left"/>
    </xf>
    <xf numFmtId="0" fontId="45" fillId="2" borderId="0" xfId="0" applyFont="1" applyFill="1" applyBorder="1" applyAlignment="1">
      <alignment vertical="center"/>
    </xf>
    <xf numFmtId="0" fontId="48" fillId="2" borderId="0" xfId="0" applyFont="1" applyFill="1"/>
    <xf numFmtId="0" fontId="32" fillId="2" borderId="0" xfId="0" applyFont="1" applyFill="1" applyAlignment="1">
      <alignment horizontal="center" wrapText="1"/>
    </xf>
    <xf numFmtId="0" fontId="37" fillId="2" borderId="0" xfId="0" applyFont="1" applyFill="1" applyAlignment="1">
      <alignment horizontal="left" wrapText="1"/>
    </xf>
    <xf numFmtId="0" fontId="0" fillId="2" borderId="0" xfId="0" applyFill="1" applyAlignment="1">
      <alignment wrapText="1"/>
    </xf>
    <xf numFmtId="0" fontId="49" fillId="0" borderId="0" xfId="0" applyFont="1" applyAlignment="1">
      <alignment horizontal="left"/>
    </xf>
    <xf numFmtId="0" fontId="49" fillId="2" borderId="0" xfId="0" applyFont="1" applyFill="1"/>
    <xf numFmtId="0" fontId="50" fillId="2" borderId="0" xfId="0" applyFont="1" applyFill="1" applyAlignment="1">
      <alignment vertical="center"/>
    </xf>
    <xf numFmtId="0" fontId="51" fillId="0" borderId="0" xfId="0" applyFont="1" applyFill="1" applyBorder="1" applyAlignment="1">
      <alignment vertical="center"/>
    </xf>
    <xf numFmtId="0" fontId="49" fillId="0" borderId="0" xfId="0" applyFont="1" applyFill="1"/>
    <xf numFmtId="0" fontId="28" fillId="6" borderId="0" xfId="0" applyFont="1" applyFill="1" applyAlignment="1">
      <alignment horizontal="left" vertical="center"/>
    </xf>
    <xf numFmtId="0" fontId="28" fillId="6" borderId="0" xfId="0" applyFont="1" applyFill="1" applyBorder="1" applyAlignment="1">
      <alignment horizontal="left" vertical="center"/>
    </xf>
    <xf numFmtId="0" fontId="27" fillId="6" borderId="0" xfId="0" applyFont="1" applyFill="1" applyBorder="1" applyAlignment="1">
      <alignment horizontal="left" vertical="center"/>
    </xf>
    <xf numFmtId="0" fontId="27" fillId="6" borderId="0" xfId="0" applyFont="1" applyFill="1" applyBorder="1" applyAlignment="1">
      <alignment horizontal="right" vertical="center"/>
    </xf>
    <xf numFmtId="0" fontId="52" fillId="0" borderId="0" xfId="0" applyFont="1" applyFill="1" applyAlignment="1">
      <alignment vertical="top" wrapText="1"/>
    </xf>
    <xf numFmtId="0" fontId="53" fillId="6" borderId="0" xfId="0" applyFont="1" applyFill="1" applyBorder="1" applyAlignment="1">
      <alignment horizontal="left" vertical="center" wrapText="1"/>
    </xf>
    <xf numFmtId="169" fontId="53" fillId="6" borderId="0" xfId="0" applyNumberFormat="1" applyFont="1" applyFill="1" applyAlignment="1">
      <alignment horizontal="right" vertical="center" wrapText="1"/>
    </xf>
    <xf numFmtId="0" fontId="54" fillId="6" borderId="0" xfId="0" applyFont="1" applyFill="1" applyBorder="1" applyAlignment="1">
      <alignment horizontal="left" vertical="center" wrapText="1"/>
    </xf>
    <xf numFmtId="169" fontId="54" fillId="6" borderId="0" xfId="0" applyNumberFormat="1" applyFont="1" applyFill="1" applyAlignment="1">
      <alignment horizontal="right" vertical="center" wrapText="1"/>
    </xf>
    <xf numFmtId="0" fontId="55" fillId="0" borderId="0" xfId="0" applyFont="1" applyFill="1" applyBorder="1" applyAlignment="1">
      <alignment vertical="top" wrapText="1"/>
    </xf>
    <xf numFmtId="0" fontId="55" fillId="0" borderId="0" xfId="0" applyFont="1" applyFill="1" applyAlignment="1">
      <alignment vertical="top" wrapText="1"/>
    </xf>
    <xf numFmtId="0" fontId="52" fillId="0" borderId="0" xfId="0" applyFont="1" applyFill="1" applyAlignment="1">
      <alignment vertical="top"/>
    </xf>
    <xf numFmtId="169" fontId="0" fillId="0" borderId="0" xfId="0" applyNumberFormat="1" applyFill="1"/>
    <xf numFmtId="0" fontId="0" fillId="0" borderId="0" xfId="0" applyAlignment="1">
      <alignment horizontal="left"/>
    </xf>
    <xf numFmtId="0" fontId="17" fillId="2" borderId="0" xfId="0" applyFont="1" applyFill="1" applyBorder="1" applyAlignment="1">
      <alignment horizontal="center" wrapText="1"/>
    </xf>
    <xf numFmtId="0" fontId="1" fillId="3" borderId="0" xfId="0" applyFont="1" applyFill="1" applyBorder="1" applyAlignment="1">
      <alignment horizontal="right" vertical="center"/>
    </xf>
    <xf numFmtId="164" fontId="3" fillId="4" borderId="0" xfId="0" applyNumberFormat="1" applyFont="1" applyFill="1" applyBorder="1" applyAlignment="1">
      <alignment horizontal="right"/>
    </xf>
    <xf numFmtId="0" fontId="4" fillId="2" borderId="0" xfId="0" applyFont="1" applyFill="1" applyBorder="1" applyAlignment="1">
      <alignment horizontal="left" vertical="center" wrapText="1"/>
    </xf>
    <xf numFmtId="164" fontId="5" fillId="2" borderId="0" xfId="0" applyNumberFormat="1" applyFont="1" applyFill="1" applyBorder="1" applyAlignment="1">
      <alignment horizontal="right"/>
    </xf>
    <xf numFmtId="0" fontId="4" fillId="4" borderId="0" xfId="0" applyFont="1" applyFill="1" applyBorder="1" applyAlignment="1">
      <alignment horizontal="left" vertical="center" wrapText="1"/>
    </xf>
    <xf numFmtId="164" fontId="5" fillId="4" borderId="0" xfId="0" applyNumberFormat="1" applyFont="1" applyFill="1" applyBorder="1" applyAlignment="1">
      <alignment horizontal="right"/>
    </xf>
    <xf numFmtId="165" fontId="6" fillId="2"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57" fillId="2" borderId="0" xfId="0" applyFont="1" applyFill="1" applyBorder="1" applyAlignment="1">
      <alignment wrapText="1"/>
    </xf>
    <xf numFmtId="0" fontId="58" fillId="0" borderId="0" xfId="0" applyFont="1"/>
    <xf numFmtId="0" fontId="57" fillId="0" borderId="0" xfId="0" applyFont="1" applyFill="1" applyAlignment="1">
      <alignment vertical="center" wrapText="1"/>
    </xf>
    <xf numFmtId="0" fontId="17" fillId="2" borderId="0" xfId="0" applyFont="1" applyFill="1" applyAlignment="1">
      <alignment horizontal="center"/>
    </xf>
    <xf numFmtId="0" fontId="17" fillId="2" borderId="0" xfId="0" applyFont="1" applyFill="1" applyAlignment="1">
      <alignment horizontal="center"/>
    </xf>
    <xf numFmtId="0" fontId="8" fillId="2" borderId="0" xfId="0" applyFont="1" applyFill="1" applyAlignment="1"/>
    <xf numFmtId="0" fontId="28" fillId="6" borderId="0" xfId="0" applyFont="1" applyFill="1" applyBorder="1" applyAlignment="1">
      <alignment horizontal="left" vertical="center" wrapText="1"/>
    </xf>
    <xf numFmtId="1" fontId="28" fillId="6" borderId="0" xfId="0" applyNumberFormat="1" applyFont="1" applyFill="1" applyBorder="1" applyAlignment="1">
      <alignment horizontal="right" vertical="center" wrapText="1"/>
    </xf>
    <xf numFmtId="1" fontId="28" fillId="6" borderId="0" xfId="0" applyNumberFormat="1" applyFont="1" applyFill="1" applyAlignment="1">
      <alignment horizontal="left" vertical="center"/>
    </xf>
    <xf numFmtId="0" fontId="28" fillId="6" borderId="0" xfId="0" applyFont="1" applyFill="1" applyAlignment="1">
      <alignment horizontal="left" vertical="center" wrapText="1"/>
    </xf>
    <xf numFmtId="0" fontId="18" fillId="0" borderId="0" xfId="0" applyFont="1" applyFill="1" applyAlignment="1">
      <alignment wrapText="1"/>
    </xf>
    <xf numFmtId="0" fontId="8" fillId="2" borderId="0" xfId="0" applyFont="1" applyFill="1" applyAlignment="1">
      <alignment horizontal="left" vertical="center" wrapText="1"/>
    </xf>
    <xf numFmtId="0" fontId="35" fillId="2" borderId="0" xfId="0" applyFont="1" applyFill="1" applyBorder="1" applyAlignment="1">
      <alignment vertical="center"/>
    </xf>
    <xf numFmtId="0" fontId="59" fillId="6" borderId="0" xfId="0" applyFont="1" applyFill="1" applyAlignment="1">
      <alignment vertical="center"/>
    </xf>
    <xf numFmtId="0" fontId="60" fillId="6" borderId="0" xfId="0" applyFont="1" applyFill="1" applyBorder="1" applyAlignment="1">
      <alignment vertical="center"/>
    </xf>
    <xf numFmtId="0" fontId="60" fillId="6" borderId="0" xfId="0" applyFont="1" applyFill="1" applyAlignment="1">
      <alignment vertical="center"/>
    </xf>
    <xf numFmtId="1" fontId="60" fillId="6" borderId="0" xfId="0" applyNumberFormat="1" applyFont="1" applyFill="1" applyAlignment="1">
      <alignment vertical="center" wrapText="1"/>
    </xf>
    <xf numFmtId="1" fontId="60" fillId="6" borderId="0" xfId="0" applyNumberFormat="1" applyFont="1" applyFill="1" applyAlignment="1">
      <alignment vertical="center"/>
    </xf>
    <xf numFmtId="0" fontId="60" fillId="6" borderId="0" xfId="0" applyFont="1" applyFill="1" applyAlignment="1">
      <alignment vertical="center" wrapText="1"/>
    </xf>
    <xf numFmtId="1" fontId="60" fillId="6" borderId="0" xfId="0" applyNumberFormat="1" applyFont="1" applyFill="1" applyBorder="1" applyAlignment="1">
      <alignment vertical="center"/>
    </xf>
    <xf numFmtId="9" fontId="28" fillId="6" borderId="0" xfId="0" applyNumberFormat="1" applyFont="1" applyFill="1" applyBorder="1" applyAlignment="1">
      <alignment vertical="center"/>
    </xf>
    <xf numFmtId="0" fontId="60" fillId="6" borderId="0" xfId="0" applyFont="1" applyFill="1" applyBorder="1" applyAlignment="1">
      <alignment vertical="center" wrapText="1"/>
    </xf>
    <xf numFmtId="0" fontId="16" fillId="2" borderId="0" xfId="0" applyFont="1" applyFill="1" applyAlignment="1">
      <alignment horizontal="center" vertical="top"/>
    </xf>
    <xf numFmtId="0" fontId="61" fillId="6" borderId="0" xfId="0" applyFont="1" applyFill="1" applyAlignment="1">
      <alignment horizontal="left" vertical="center" wrapText="1"/>
    </xf>
    <xf numFmtId="0" fontId="62" fillId="6" borderId="0" xfId="0" applyFont="1" applyFill="1" applyAlignment="1">
      <alignment horizontal="right" vertical="center" wrapText="1"/>
    </xf>
    <xf numFmtId="0" fontId="63" fillId="6" borderId="0" xfId="0" applyFont="1" applyFill="1" applyAlignment="1">
      <alignment horizontal="left" vertical="center" wrapText="1"/>
    </xf>
    <xf numFmtId="0" fontId="59" fillId="6" borderId="0" xfId="0" applyFont="1" applyFill="1" applyAlignment="1">
      <alignment horizontal="left" vertical="center"/>
    </xf>
    <xf numFmtId="0" fontId="60" fillId="6" borderId="0" xfId="0" applyFont="1" applyFill="1" applyAlignment="1">
      <alignment horizontal="left" vertical="center"/>
    </xf>
    <xf numFmtId="0" fontId="60" fillId="6" borderId="0" xfId="0" applyFont="1" applyFill="1"/>
    <xf numFmtId="0" fontId="59" fillId="6" borderId="0" xfId="0" applyFont="1" applyFill="1" applyAlignment="1">
      <alignment horizontal="center" wrapText="1"/>
    </xf>
    <xf numFmtId="9" fontId="60" fillId="6" borderId="0" xfId="0" applyNumberFormat="1" applyFont="1" applyFill="1" applyBorder="1" applyAlignment="1">
      <alignment horizontal="center" wrapText="1"/>
    </xf>
    <xf numFmtId="9" fontId="60" fillId="6" borderId="0" xfId="0" applyNumberFormat="1" applyFont="1" applyFill="1" applyAlignment="1">
      <alignment horizontal="center"/>
    </xf>
    <xf numFmtId="0" fontId="59" fillId="6" borderId="0" xfId="0" applyFont="1" applyFill="1"/>
    <xf numFmtId="0" fontId="59" fillId="6" borderId="0" xfId="0" applyFont="1" applyFill="1" applyAlignment="1">
      <alignment horizontal="center" vertical="center" wrapText="1"/>
    </xf>
    <xf numFmtId="0" fontId="59" fillId="6" borderId="0" xfId="0" applyFont="1" applyFill="1" applyAlignment="1">
      <alignment horizontal="right"/>
    </xf>
    <xf numFmtId="9" fontId="60" fillId="6" borderId="0" xfId="0" applyNumberFormat="1" applyFont="1" applyFill="1" applyAlignment="1">
      <alignment horizontal="center" vertical="center"/>
    </xf>
    <xf numFmtId="9" fontId="60" fillId="6" borderId="0" xfId="0" applyNumberFormat="1" applyFont="1" applyFill="1"/>
    <xf numFmtId="0" fontId="64" fillId="6" borderId="0" xfId="0" applyFont="1" applyFill="1"/>
    <xf numFmtId="0" fontId="60" fillId="6" borderId="0" xfId="0" applyFont="1" applyFill="1" applyAlignment="1">
      <alignment wrapText="1"/>
    </xf>
    <xf numFmtId="9" fontId="65" fillId="6" borderId="0" xfId="0" applyNumberFormat="1" applyFont="1" applyFill="1" applyAlignment="1">
      <alignment horizontal="center" vertical="center" wrapText="1"/>
    </xf>
    <xf numFmtId="0" fontId="65" fillId="6" borderId="0" xfId="0" applyFont="1" applyFill="1"/>
    <xf numFmtId="0" fontId="0" fillId="0" borderId="0" xfId="0" applyFill="1" applyAlignment="1">
      <alignment horizontal="left" wrapText="1"/>
    </xf>
    <xf numFmtId="0" fontId="65" fillId="6" borderId="0" xfId="0" applyFont="1" applyFill="1" applyAlignment="1">
      <alignment vertical="center" wrapText="1"/>
    </xf>
    <xf numFmtId="9" fontId="65" fillId="6" borderId="0" xfId="0" applyNumberFormat="1" applyFont="1" applyFill="1" applyAlignment="1">
      <alignment horizontal="center" vertical="center"/>
    </xf>
    <xf numFmtId="9" fontId="65" fillId="6" borderId="0" xfId="0" applyNumberFormat="1" applyFont="1" applyFill="1"/>
    <xf numFmtId="0" fontId="60" fillId="6" borderId="0" xfId="0" applyFont="1" applyFill="1" applyAlignment="1">
      <alignment horizontal="left"/>
    </xf>
    <xf numFmtId="0" fontId="59" fillId="6" borderId="0" xfId="0" applyFont="1" applyFill="1" applyBorder="1" applyAlignment="1">
      <alignment horizontal="left" vertical="center"/>
    </xf>
    <xf numFmtId="0" fontId="59" fillId="6" borderId="0" xfId="0" applyFont="1" applyFill="1" applyBorder="1" applyAlignment="1">
      <alignment horizontal="right" vertical="center"/>
    </xf>
    <xf numFmtId="0" fontId="66" fillId="6" borderId="0" xfId="0" applyFont="1" applyFill="1" applyBorder="1" applyAlignment="1">
      <alignment horizontal="left" vertical="center" wrapText="1"/>
    </xf>
    <xf numFmtId="169" fontId="66" fillId="6" borderId="0" xfId="0" applyNumberFormat="1" applyFont="1" applyFill="1" applyAlignment="1">
      <alignment horizontal="right" vertical="center" wrapText="1"/>
    </xf>
    <xf numFmtId="0" fontId="60" fillId="6" borderId="0" xfId="0" applyFont="1" applyFill="1" applyBorder="1" applyAlignment="1">
      <alignment horizontal="left" vertical="center"/>
    </xf>
    <xf numFmtId="0" fontId="67" fillId="6" borderId="0" xfId="0" applyFont="1" applyFill="1" applyBorder="1" applyAlignment="1">
      <alignment horizontal="left" vertical="center" wrapText="1"/>
    </xf>
    <xf numFmtId="169" fontId="67" fillId="6" borderId="0" xfId="0" applyNumberFormat="1" applyFont="1" applyFill="1" applyAlignment="1">
      <alignment horizontal="right" vertical="center" wrapText="1"/>
    </xf>
    <xf numFmtId="0" fontId="16" fillId="0" borderId="0" xfId="0" applyFont="1" applyFill="1" applyBorder="1" applyAlignment="1">
      <alignment vertical="top"/>
    </xf>
    <xf numFmtId="0" fontId="0" fillId="0" borderId="0" xfId="0" applyFill="1" applyBorder="1" applyAlignment="1">
      <alignment vertical="center" wrapText="1"/>
    </xf>
    <xf numFmtId="0" fontId="28" fillId="6" borderId="0" xfId="0" applyFont="1" applyFill="1" applyAlignment="1">
      <alignment wrapText="1"/>
    </xf>
    <xf numFmtId="9" fontId="62" fillId="6" borderId="0" xfId="0" applyNumberFormat="1" applyFont="1" applyFill="1" applyAlignment="1">
      <alignment wrapText="1"/>
    </xf>
    <xf numFmtId="0" fontId="62" fillId="6" borderId="0" xfId="0" applyFont="1" applyFill="1" applyAlignment="1">
      <alignment horizontal="left" vertical="center" wrapText="1"/>
    </xf>
    <xf numFmtId="0" fontId="62" fillId="6" borderId="0" xfId="0" applyFont="1" applyFill="1" applyAlignment="1">
      <alignment wrapText="1"/>
    </xf>
    <xf numFmtId="9" fontId="62" fillId="6" borderId="0" xfId="0" applyNumberFormat="1" applyFont="1" applyFill="1" applyAlignment="1">
      <alignment horizontal="center" wrapText="1"/>
    </xf>
    <xf numFmtId="9" fontId="62" fillId="6" borderId="0" xfId="0" applyNumberFormat="1" applyFont="1" applyFill="1" applyAlignment="1">
      <alignment horizont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36" fillId="6" borderId="0" xfId="0" applyFont="1" applyFill="1" applyAlignment="1">
      <alignment horizontal="right"/>
    </xf>
    <xf numFmtId="0" fontId="62" fillId="6" borderId="0" xfId="0" applyFont="1" applyFill="1"/>
    <xf numFmtId="0" fontId="27" fillId="6" borderId="0" xfId="0" applyFont="1" applyFill="1" applyAlignment="1">
      <alignment horizontal="left"/>
    </xf>
    <xf numFmtId="9" fontId="62" fillId="6" borderId="0" xfId="0" applyNumberFormat="1" applyFont="1" applyFill="1"/>
    <xf numFmtId="0" fontId="8" fillId="2" borderId="0" xfId="0" applyFont="1" applyFill="1" applyBorder="1" applyAlignment="1">
      <alignment horizontal="left" wrapText="1"/>
    </xf>
    <xf numFmtId="0" fontId="29" fillId="6" borderId="0" xfId="0" applyFont="1" applyFill="1" applyAlignment="1">
      <alignment horizontal="left" vertical="center"/>
    </xf>
    <xf numFmtId="1" fontId="28" fillId="6" borderId="0" xfId="0" applyNumberFormat="1" applyFont="1" applyFill="1" applyAlignment="1">
      <alignment horizontal="right"/>
    </xf>
    <xf numFmtId="0" fontId="70" fillId="2" borderId="0" xfId="0" applyFont="1" applyFill="1" applyAlignment="1">
      <alignment horizontal="center" vertical="center" wrapText="1"/>
    </xf>
    <xf numFmtId="0" fontId="27" fillId="6" borderId="0" xfId="0" applyFont="1" applyFill="1" applyAlignment="1">
      <alignment horizontal="left" wrapText="1"/>
    </xf>
    <xf numFmtId="0" fontId="27" fillId="6" borderId="0" xfId="0" applyFont="1" applyFill="1" applyAlignment="1">
      <alignment horizontal="left" vertical="center" wrapText="1"/>
    </xf>
    <xf numFmtId="0" fontId="18" fillId="0" borderId="0" xfId="0" applyFont="1" applyFill="1" applyAlignment="1">
      <alignment horizontal="right"/>
    </xf>
    <xf numFmtId="9" fontId="0" fillId="0" borderId="0" xfId="0" applyNumberFormat="1" applyFill="1" applyBorder="1" applyAlignment="1">
      <alignment vertical="center" wrapText="1"/>
    </xf>
    <xf numFmtId="0" fontId="46" fillId="6" borderId="0" xfId="0" applyFont="1" applyFill="1"/>
    <xf numFmtId="9" fontId="62" fillId="6" borderId="0" xfId="0" applyNumberFormat="1" applyFont="1" applyFill="1" applyAlignment="1">
      <alignment horizontal="center" vertical="center" wrapText="1"/>
    </xf>
    <xf numFmtId="0" fontId="62" fillId="6" borderId="0" xfId="0" applyFont="1" applyFill="1" applyAlignment="1">
      <alignment horizontal="left" vertical="center"/>
    </xf>
    <xf numFmtId="0" fontId="71" fillId="0" borderId="0" xfId="0" applyFont="1" applyFill="1"/>
    <xf numFmtId="9" fontId="71" fillId="0" borderId="0" xfId="0" applyNumberFormat="1" applyFont="1" applyFill="1"/>
    <xf numFmtId="0" fontId="0" fillId="0" borderId="0" xfId="0" quotePrefix="1"/>
    <xf numFmtId="0" fontId="72" fillId="6" borderId="0" xfId="0" applyFont="1" applyFill="1" applyBorder="1" applyAlignment="1">
      <alignment horizontal="left" vertical="center" wrapText="1"/>
    </xf>
    <xf numFmtId="0" fontId="73" fillId="6"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ECED8"/>
      <color rgb="FFFFEFF2"/>
      <color rgb="FFF38993"/>
      <color rgb="FFFCE4E6"/>
      <color rgb="FFF6A8AF"/>
      <color rgb="FFEA2E40"/>
      <color rgb="FFE01629"/>
      <color rgb="FFA4101E"/>
      <color rgb="FFC31324"/>
      <color rgb="FFF369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84.xml"/><Relationship Id="rId1" Type="http://schemas.microsoft.com/office/2011/relationships/chartStyle" Target="style84.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869808236275697E-2"/>
          <c:y val="7.6942385459146598E-2"/>
          <c:w val="0.8618053178135342"/>
          <c:h val="0.81703523215949803"/>
        </c:manualLayout>
      </c:layout>
      <c:barChart>
        <c:barDir val="col"/>
        <c:grouping val="clustered"/>
        <c:varyColors val="0"/>
        <c:ser>
          <c:idx val="1"/>
          <c:order val="1"/>
          <c:tx>
            <c:strRef>
              <c:f>ViolencesPhysiques_Repères!$A$45</c:f>
              <c:strCache>
                <c:ptCount val="1"/>
                <c:pt idx="0">
                  <c:v>Proportion de victimes parmi les 14 ans ou plus 
(en %)</c:v>
                </c:pt>
              </c:strCache>
            </c:strRef>
          </c:tx>
          <c:spPr>
            <a:solidFill>
              <a:srgbClr val="FECED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ViolencesPhysiques_Repères!$B$43:$M$43</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ViolencesPhysiques_Repères!$B$45:$M$45</c:f>
              <c:numCache>
                <c:formatCode>0.0</c:formatCode>
                <c:ptCount val="12"/>
                <c:pt idx="0">
                  <c:v>1.5420129765830899</c:v>
                </c:pt>
                <c:pt idx="1">
                  <c:v>1.6708611672453499</c:v>
                </c:pt>
                <c:pt idx="2">
                  <c:v>1.7478312147069399</c:v>
                </c:pt>
                <c:pt idx="3">
                  <c:v>1.7280546117786899</c:v>
                </c:pt>
                <c:pt idx="4">
                  <c:v>1.3666962875401301</c:v>
                </c:pt>
                <c:pt idx="5">
                  <c:v>1.3611413227015801</c:v>
                </c:pt>
                <c:pt idx="6">
                  <c:v>1.4688942356410799</c:v>
                </c:pt>
                <c:pt idx="7">
                  <c:v>1.36106323477219</c:v>
                </c:pt>
                <c:pt idx="8">
                  <c:v>1.3912798116145599</c:v>
                </c:pt>
                <c:pt idx="9">
                  <c:v>1.4967842178050801</c:v>
                </c:pt>
                <c:pt idx="10">
                  <c:v>1.17748096033428</c:v>
                </c:pt>
                <c:pt idx="11">
                  <c:v>1.28776514365494</c:v>
                </c:pt>
              </c:numCache>
            </c:numRef>
          </c:val>
          <c:extLst>
            <c:ext xmlns:c16="http://schemas.microsoft.com/office/drawing/2014/chart" uri="{C3380CC4-5D6E-409C-BE32-E72D297353CC}">
              <c16:uniqueId val="{00000000-3005-47B0-BFBC-617FB907BCAD}"/>
            </c:ext>
          </c:extLst>
        </c:ser>
        <c:dLbls>
          <c:showLegendKey val="0"/>
          <c:showVal val="0"/>
          <c:showCatName val="0"/>
          <c:showSerName val="0"/>
          <c:showPercent val="0"/>
          <c:showBubbleSize val="0"/>
        </c:dLbls>
        <c:gapWidth val="150"/>
        <c:axId val="256591968"/>
        <c:axId val="256591408"/>
      </c:barChart>
      <c:lineChart>
        <c:grouping val="standard"/>
        <c:varyColors val="0"/>
        <c:ser>
          <c:idx val="0"/>
          <c:order val="0"/>
          <c:tx>
            <c:strRef>
              <c:f>ViolencesPhysiques_Repères!$A$44</c:f>
              <c:strCache>
                <c:ptCount val="1"/>
                <c:pt idx="0">
                  <c:v>Victimes de violences physiques hors ménage</c:v>
                </c:pt>
              </c:strCache>
            </c:strRef>
          </c:tx>
          <c:spPr>
            <a:ln w="28575" cap="rnd">
              <a:solidFill>
                <a:srgbClr val="C00000"/>
              </a:solidFill>
              <a:round/>
            </a:ln>
            <a:effectLst/>
          </c:spPr>
          <c:marker>
            <c:symbol val="none"/>
          </c:marker>
          <c:dLbls>
            <c:dLbl>
              <c:idx val="0"/>
              <c:layout>
                <c:manualLayout>
                  <c:x val="-4.3545885803649362E-2"/>
                  <c:y val="3.9087947882736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005-47B0-BFBC-617FB907BCAD}"/>
                </c:ext>
              </c:extLst>
            </c:dLbl>
            <c:dLbl>
              <c:idx val="1"/>
              <c:delete val="1"/>
              <c:extLst>
                <c:ext xmlns:c15="http://schemas.microsoft.com/office/drawing/2012/chart" uri="{CE6537A1-D6FC-4f65-9D91-7224C49458BB}"/>
                <c:ext xmlns:c16="http://schemas.microsoft.com/office/drawing/2014/chart" uri="{C3380CC4-5D6E-409C-BE32-E72D297353CC}">
                  <c16:uniqueId val="{00000002-3005-47B0-BFBC-617FB907BCAD}"/>
                </c:ext>
              </c:extLst>
            </c:dLbl>
            <c:dLbl>
              <c:idx val="2"/>
              <c:layout>
                <c:manualLayout>
                  <c:x val="-3.939865858425419E-2"/>
                  <c:y val="-3.04017372421281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005-47B0-BFBC-617FB907BCAD}"/>
                </c:ext>
              </c:extLst>
            </c:dLbl>
            <c:dLbl>
              <c:idx val="3"/>
              <c:delete val="1"/>
              <c:extLst>
                <c:ext xmlns:c15="http://schemas.microsoft.com/office/drawing/2012/chart" uri="{CE6537A1-D6FC-4f65-9D91-7224C49458BB}"/>
                <c:ext xmlns:c16="http://schemas.microsoft.com/office/drawing/2014/chart" uri="{C3380CC4-5D6E-409C-BE32-E72D297353CC}">
                  <c16:uniqueId val="{00000004-3005-47B0-BFBC-617FB907BCAD}"/>
                </c:ext>
              </c:extLst>
            </c:dLbl>
            <c:dLbl>
              <c:idx val="4"/>
              <c:layout>
                <c:manualLayout>
                  <c:x val="-3.939865858425419E-2"/>
                  <c:y val="2.6058631921824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005-47B0-BFBC-617FB907BCAD}"/>
                </c:ext>
              </c:extLst>
            </c:dLbl>
            <c:dLbl>
              <c:idx val="5"/>
              <c:delete val="1"/>
              <c:extLst>
                <c:ext xmlns:c15="http://schemas.microsoft.com/office/drawing/2012/chart" uri="{CE6537A1-D6FC-4f65-9D91-7224C49458BB}"/>
                <c:ext xmlns:c16="http://schemas.microsoft.com/office/drawing/2014/chart" uri="{C3380CC4-5D6E-409C-BE32-E72D297353CC}">
                  <c16:uniqueId val="{00000006-3005-47B0-BFBC-617FB907BCAD}"/>
                </c:ext>
              </c:extLst>
            </c:dLbl>
            <c:dLbl>
              <c:idx val="6"/>
              <c:layout>
                <c:manualLayout>
                  <c:x val="-4.5619499413347031E-2"/>
                  <c:y val="-3.9087947882736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005-47B0-BFBC-617FB907BCAD}"/>
                </c:ext>
              </c:extLst>
            </c:dLbl>
            <c:dLbl>
              <c:idx val="7"/>
              <c:layout>
                <c:manualLayout>
                  <c:x val="-4.1472272193951928E-2"/>
                  <c:y val="3.47448425624320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005-47B0-BFBC-617FB907BCAD}"/>
                </c:ext>
              </c:extLst>
            </c:dLbl>
            <c:dLbl>
              <c:idx val="8"/>
              <c:delete val="1"/>
              <c:extLst>
                <c:ext xmlns:c15="http://schemas.microsoft.com/office/drawing/2012/chart" uri="{CE6537A1-D6FC-4f65-9D91-7224C49458BB}"/>
                <c:ext xmlns:c16="http://schemas.microsoft.com/office/drawing/2014/chart" uri="{C3380CC4-5D6E-409C-BE32-E72D297353CC}">
                  <c16:uniqueId val="{00000009-3005-47B0-BFBC-617FB907BCAD}"/>
                </c:ext>
              </c:extLst>
            </c:dLbl>
            <c:dLbl>
              <c:idx val="9"/>
              <c:layout>
                <c:manualLayout>
                  <c:x val="-4.7693113023044541E-2"/>
                  <c:y val="-3.04017372421281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005-47B0-BFBC-617FB907BCAD}"/>
                </c:ext>
              </c:extLst>
            </c:dLbl>
            <c:dLbl>
              <c:idx val="10"/>
              <c:layout>
                <c:manualLayout>
                  <c:x val="-3.7325044974556597E-2"/>
                  <c:y val="2.60586319218241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005-47B0-BFBC-617FB907BCAD}"/>
                </c:ext>
              </c:extLst>
            </c:dLbl>
            <c:dLbl>
              <c:idx val="11"/>
              <c:layout>
                <c:manualLayout>
                  <c:x val="-1.4515295267883121E-2"/>
                  <c:y val="-3.90879478827361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005-47B0-BFBC-617FB907BCA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ViolencesPhysiques_Repères!$B$43:$M$43</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ViolencesPhysiques_Repères!$B$44:$M$44</c:f>
              <c:numCache>
                <c:formatCode>#,##0</c:formatCode>
                <c:ptCount val="12"/>
                <c:pt idx="0">
                  <c:v>776000</c:v>
                </c:pt>
                <c:pt idx="1">
                  <c:v>842000</c:v>
                </c:pt>
                <c:pt idx="2">
                  <c:v>887000</c:v>
                </c:pt>
                <c:pt idx="3">
                  <c:v>874000</c:v>
                </c:pt>
                <c:pt idx="4">
                  <c:v>695000</c:v>
                </c:pt>
                <c:pt idx="5">
                  <c:v>695000</c:v>
                </c:pt>
                <c:pt idx="6">
                  <c:v>754000</c:v>
                </c:pt>
                <c:pt idx="7">
                  <c:v>702000</c:v>
                </c:pt>
                <c:pt idx="8">
                  <c:v>720000</c:v>
                </c:pt>
                <c:pt idx="9">
                  <c:v>775000</c:v>
                </c:pt>
                <c:pt idx="10">
                  <c:v>610000</c:v>
                </c:pt>
                <c:pt idx="11">
                  <c:v>672000</c:v>
                </c:pt>
              </c:numCache>
            </c:numRef>
          </c:val>
          <c:smooth val="0"/>
          <c:extLst>
            <c:ext xmlns:c16="http://schemas.microsoft.com/office/drawing/2014/chart" uri="{C3380CC4-5D6E-409C-BE32-E72D297353CC}">
              <c16:uniqueId val="{0000000D-3005-47B0-BFBC-617FB907BCAD}"/>
            </c:ext>
          </c:extLst>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257388896"/>
        <c:axId val="257381616"/>
      </c:lineChart>
      <c:catAx>
        <c:axId val="257388896"/>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7381616"/>
        <c:crossesAt val="0"/>
        <c:auto val="1"/>
        <c:lblAlgn val="ctr"/>
        <c:lblOffset val="100"/>
        <c:noMultiLvlLbl val="0"/>
      </c:catAx>
      <c:valAx>
        <c:axId val="257381616"/>
        <c:scaling>
          <c:orientation val="minMax"/>
          <c:max val="10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7388896"/>
        <c:crosses val="autoZero"/>
        <c:crossBetween val="between"/>
        <c:majorUnit val="100000"/>
        <c:minorUnit val="20000"/>
      </c:valAx>
      <c:valAx>
        <c:axId val="256591408"/>
        <c:scaling>
          <c:orientation val="minMax"/>
          <c:max val="3"/>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6591968"/>
        <c:crosses val="max"/>
        <c:crossBetween val="between"/>
      </c:valAx>
      <c:catAx>
        <c:axId val="256591968"/>
        <c:scaling>
          <c:orientation val="minMax"/>
        </c:scaling>
        <c:delete val="1"/>
        <c:axPos val="b"/>
        <c:numFmt formatCode="General" sourceLinked="1"/>
        <c:majorTickMark val="out"/>
        <c:minorTickMark val="none"/>
        <c:tickLblPos val="nextTo"/>
        <c:crossAx val="256591408"/>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40517103720193437"/>
          <c:y val="4.0189455145468386E-2"/>
          <c:w val="0.5528173877889303"/>
          <c:h val="0.114653876734463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23029621297335"/>
          <c:y val="9.4858694988707803E-2"/>
          <c:w val="0.22266502814315844"/>
          <c:h val="0.44791918452053964"/>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3774-4D6D-9B40-D93C354B37F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3774-4D6D-9B40-D93C354B37F4}"/>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3774-4D6D-9B40-D93C354B37F4}"/>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ViolencesPhysiques_Contexte!$A$75:$A$77</c:f>
              <c:strCache>
                <c:ptCount val="3"/>
                <c:pt idx="0">
                  <c:v>Oui</c:v>
                </c:pt>
                <c:pt idx="1">
                  <c:v>Non</c:v>
                </c:pt>
                <c:pt idx="2">
                  <c:v>Ne sait pas/Ne travaille pas</c:v>
                </c:pt>
              </c:strCache>
            </c:strRef>
          </c:cat>
          <c:val>
            <c:numRef>
              <c:f>ViolencesPhysiques_Contexte!$B$75:$B$77</c:f>
              <c:numCache>
                <c:formatCode>0</c:formatCode>
                <c:ptCount val="3"/>
                <c:pt idx="0">
                  <c:v>23.8064056344382</c:v>
                </c:pt>
                <c:pt idx="1">
                  <c:v>55.987076726830097</c:v>
                </c:pt>
                <c:pt idx="2">
                  <c:v>20.206517638731711</c:v>
                </c:pt>
              </c:numCache>
            </c:numRef>
          </c:val>
          <c:extLst>
            <c:ext xmlns:c16="http://schemas.microsoft.com/office/drawing/2014/chart" uri="{C3380CC4-5D6E-409C-BE32-E72D297353CC}">
              <c16:uniqueId val="{00000006-3774-4D6D-9B40-D93C354B37F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6929673790776155"/>
          <c:y val="0.17946713056216809"/>
          <c:w val="0.52754975628046497"/>
          <c:h val="0.267830067753158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07587935591097E-2"/>
          <c:y val="0.14746429423594781"/>
          <c:w val="0.36249171275735864"/>
          <c:h val="0.68026042199270553"/>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3B4-439A-BE8E-6D04A7177DA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3B4-439A-BE8E-6D04A7177DA5}"/>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23B4-439A-BE8E-6D04A7177DA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ViolencesPhysiques_Auteurs!$A$42:$A$44</c:f>
              <c:strCache>
                <c:ptCount val="3"/>
                <c:pt idx="0">
                  <c:v>Un seul auteur</c:v>
                </c:pt>
                <c:pt idx="1">
                  <c:v>Plusieurs auteurs</c:v>
                </c:pt>
                <c:pt idx="2">
                  <c:v>Ne sait pas/Refus</c:v>
                </c:pt>
              </c:strCache>
            </c:strRef>
          </c:cat>
          <c:val>
            <c:numRef>
              <c:f>ViolencesPhysiques_Auteurs!$B$42:$B$44</c:f>
              <c:numCache>
                <c:formatCode>0</c:formatCode>
                <c:ptCount val="3"/>
                <c:pt idx="0">
                  <c:v>71.954931883499995</c:v>
                </c:pt>
                <c:pt idx="1">
                  <c:v>27.451357857606801</c:v>
                </c:pt>
                <c:pt idx="2">
                  <c:v>0.5937102588932035</c:v>
                </c:pt>
              </c:numCache>
            </c:numRef>
          </c:val>
          <c:extLst>
            <c:ext xmlns:c16="http://schemas.microsoft.com/office/drawing/2014/chart" uri="{C3380CC4-5D6E-409C-BE32-E72D297353CC}">
              <c16:uniqueId val="{00000006-23B4-439A-BE8E-6D04A7177DA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1061362066583784"/>
          <c:y val="0.33355868102418706"/>
          <c:w val="0.41378311921536126"/>
          <c:h val="0.26872348017749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C05-4573-B80B-5BB4AFA6A1DC}"/>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C05-4573-B80B-5BB4AFA6A1DC}"/>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CC05-4573-B80B-5BB4AFA6A1D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ViolencesPhysiques_Auteurs!$A$47:$A$49</c:f>
              <c:strCache>
                <c:ptCount val="3"/>
                <c:pt idx="0">
                  <c:v>L'auteur (au moins un auteur) était mineur selon la victime</c:v>
                </c:pt>
                <c:pt idx="1">
                  <c:v>L'auteur (tous les auteurs) étai(en)t majeur(s) selon la victime</c:v>
                </c:pt>
                <c:pt idx="2">
                  <c:v>Ne sait pas/Refus</c:v>
                </c:pt>
              </c:strCache>
            </c:strRef>
          </c:cat>
          <c:val>
            <c:numRef>
              <c:f>ViolencesPhysiques_Auteurs!$B$47:$B$49</c:f>
              <c:numCache>
                <c:formatCode>0</c:formatCode>
                <c:ptCount val="3"/>
                <c:pt idx="0">
                  <c:v>18.658048558528101</c:v>
                </c:pt>
                <c:pt idx="1">
                  <c:v>78.424735448192195</c:v>
                </c:pt>
                <c:pt idx="2">
                  <c:v>2.9172159932797115</c:v>
                </c:pt>
              </c:numCache>
            </c:numRef>
          </c:val>
          <c:extLst>
            <c:ext xmlns:c16="http://schemas.microsoft.com/office/drawing/2014/chart" uri="{C3380CC4-5D6E-409C-BE32-E72D297353CC}">
              <c16:uniqueId val="{00000006-CC05-4573-B80B-5BB4AFA6A1D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8146295438560374"/>
          <c:y val="0.21313370311469687"/>
          <c:w val="0.56157480314960617"/>
          <c:h val="0.706784582961612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85045973026951E-2"/>
          <c:y val="0.22491381876234545"/>
          <c:w val="0.33144592502860221"/>
          <c:h val="0.5809613966793476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6705-4394-BB6F-80D6CD38E3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6705-4394-BB6F-80D6CD38E3CB}"/>
              </c:ext>
            </c:extLst>
          </c:dPt>
          <c:dPt>
            <c:idx val="2"/>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5-6705-4394-BB6F-80D6CD38E3CB}"/>
              </c:ext>
            </c:extLst>
          </c:dPt>
          <c:dPt>
            <c:idx val="3"/>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7-6705-4394-BB6F-80D6CD38E3CB}"/>
              </c:ext>
            </c:extLst>
          </c:dPt>
          <c:dLbls>
            <c:dLbl>
              <c:idx val="1"/>
              <c:layout>
                <c:manualLayout>
                  <c:x val="1.8137968602981232E-2"/>
                  <c:y val="1.26312672454404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705-4394-BB6F-80D6CD38E3CB}"/>
                </c:ext>
              </c:extLst>
            </c:dLbl>
            <c:dLbl>
              <c:idx val="2"/>
              <c:layout>
                <c:manualLayout>
                  <c:x val="1.9760973274567075E-2"/>
                  <c:y val="2.44841302053738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705-4394-BB6F-80D6CD38E3C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ViolencesPhysiques_Auteurs!$A$58:$A$61</c:f>
              <c:strCache>
                <c:ptCount val="4"/>
                <c:pt idx="0">
                  <c:v>L'auteur (tous les auteurs) étai(en)t de sexe masculin</c:v>
                </c:pt>
                <c:pt idx="1">
                  <c:v>L'auteur (tous les auteurs) étai(en)t de sexe feminin</c:v>
                </c:pt>
                <c:pt idx="2">
                  <c:v>Auteurs des deux sexes</c:v>
                </c:pt>
                <c:pt idx="3">
                  <c:v>Ne sait pas/Refus</c:v>
                </c:pt>
              </c:strCache>
            </c:strRef>
          </c:cat>
          <c:val>
            <c:numRef>
              <c:f>ViolencesPhysiques_Auteurs!$B$58:$B$61</c:f>
              <c:numCache>
                <c:formatCode>0</c:formatCode>
                <c:ptCount val="4"/>
                <c:pt idx="0">
                  <c:v>80.950762834797601</c:v>
                </c:pt>
                <c:pt idx="1">
                  <c:v>11.943182127537099</c:v>
                </c:pt>
                <c:pt idx="2">
                  <c:v>5.8434545546468204</c:v>
                </c:pt>
                <c:pt idx="3">
                  <c:v>1.2626004830184794</c:v>
                </c:pt>
              </c:numCache>
            </c:numRef>
          </c:val>
          <c:extLst>
            <c:ext xmlns:c16="http://schemas.microsoft.com/office/drawing/2014/chart" uri="{C3380CC4-5D6E-409C-BE32-E72D297353CC}">
              <c16:uniqueId val="{00000008-6705-4394-BB6F-80D6CD38E3C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92900179930339"/>
          <c:y val="0.21761290148009849"/>
          <c:w val="0.58486294242805459"/>
          <c:h val="0.687868062883892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07296823546068E-2"/>
          <c:y val="9.0614306123127014E-2"/>
          <c:w val="0.288635117994474"/>
          <c:h val="0.52389691794854754"/>
        </c:manualLayout>
      </c:layout>
      <c:ofPieChart>
        <c:ofPieType val="bar"/>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DE6-40C2-A57B-5C03E87E6FFC}"/>
              </c:ext>
            </c:extLst>
          </c:dPt>
          <c:dPt>
            <c:idx val="1"/>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3-2DE6-40C2-A57B-5C03E87E6FFC}"/>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2DE6-40C2-A57B-5C03E87E6FFC}"/>
              </c:ext>
            </c:extLst>
          </c:dPt>
          <c:dPt>
            <c:idx val="3"/>
            <c:bubble3D val="0"/>
            <c:spPr>
              <a:solidFill>
                <a:srgbClr val="F9D5BD"/>
              </a:solidFill>
              <a:ln w="9525" cap="flat" cmpd="sng" algn="ctr">
                <a:noFill/>
                <a:round/>
              </a:ln>
              <a:effectLst/>
            </c:spPr>
            <c:extLst>
              <c:ext xmlns:c16="http://schemas.microsoft.com/office/drawing/2014/chart" uri="{C3380CC4-5D6E-409C-BE32-E72D297353CC}">
                <c16:uniqueId val="{00000007-2DE6-40C2-A57B-5C03E87E6FFC}"/>
              </c:ext>
            </c:extLst>
          </c:dPt>
          <c:dPt>
            <c:idx val="4"/>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9-2DE6-40C2-A57B-5C03E87E6FFC}"/>
              </c:ext>
            </c:extLst>
          </c:dPt>
          <c:dLbls>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DE6-40C2-A57B-5C03E87E6FFC}"/>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DE6-40C2-A57B-5C03E87E6FFC}"/>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ViolencesPhysiques_Auteurs!$A$52:$A$54</c:f>
              <c:strCache>
                <c:ptCount val="3"/>
                <c:pt idx="0">
                  <c:v>L'auteur (tous les auteurs) étai(en)t inconnu(s) de la victime</c:v>
                </c:pt>
                <c:pt idx="1">
                  <c:v>Ne sait pas/Refus</c:v>
                </c:pt>
                <c:pt idx="2">
                  <c:v>L'auteur (au moins un auteur) était connu de vue ou personnellement </c:v>
                </c:pt>
              </c:strCache>
            </c:strRef>
          </c:cat>
          <c:val>
            <c:numRef>
              <c:f>ViolencesPhysiques_Auteurs!$B$52:$B$55</c:f>
              <c:numCache>
                <c:formatCode>0</c:formatCode>
                <c:ptCount val="4"/>
                <c:pt idx="0">
                  <c:v>51.336370671986899</c:v>
                </c:pt>
                <c:pt idx="1">
                  <c:v>0.59373456538056602</c:v>
                </c:pt>
                <c:pt idx="2">
                  <c:v>31</c:v>
                </c:pt>
                <c:pt idx="3">
                  <c:v>17</c:v>
                </c:pt>
              </c:numCache>
            </c:numRef>
          </c:val>
          <c:extLst>
            <c:ext xmlns:c16="http://schemas.microsoft.com/office/drawing/2014/chart" uri="{C3380CC4-5D6E-409C-BE32-E72D297353CC}">
              <c16:uniqueId val="{0000000A-2DE6-40C2-A57B-5C03E87E6FFC}"/>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3"/>
        <c:delete val="1"/>
      </c:legendEntry>
      <c:layout>
        <c:manualLayout>
          <c:xMode val="edge"/>
          <c:yMode val="edge"/>
          <c:x val="3.2122603636978289E-2"/>
          <c:y val="0.6265346578513129"/>
          <c:w val="0.93790331441127994"/>
          <c:h val="0.1995087322945391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solidFill>
            <a:schemeClr val="tx1">
              <a:lumMod val="65000"/>
              <a:lumOff val="35000"/>
            </a:schemeClr>
          </a:solidFill>
          <a:latin typeface="Albany AMT" panose="020B0604020202020204" pitchFamily="34" charset="0"/>
          <a:cs typeface="Albany AMT" panose="020B0604020202020204" pitchFamily="34" charset="0"/>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25957332256544E-2"/>
          <c:y val="0.19007604049493812"/>
          <c:w val="0.32646544181977255"/>
          <c:h val="0.5820412448443945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38A3-4BED-A8C8-D6358ECA845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38A3-4BED-A8C8-D6358ECA8457}"/>
              </c:ext>
            </c:extLst>
          </c:dPt>
          <c:dPt>
            <c:idx val="2"/>
            <c:bubble3D val="0"/>
            <c:spPr>
              <a:solidFill>
                <a:schemeClr val="bg2"/>
              </a:solidFill>
              <a:ln w="9525" cap="flat" cmpd="sng" algn="ctr">
                <a:noFill/>
                <a:round/>
              </a:ln>
              <a:effectLst/>
            </c:spPr>
            <c:extLst>
              <c:ext xmlns:c16="http://schemas.microsoft.com/office/drawing/2014/chart" uri="{C3380CC4-5D6E-409C-BE32-E72D297353CC}">
                <c16:uniqueId val="{00000005-38A3-4BED-A8C8-D6358ECA8457}"/>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ViolencesPhysiques_Auteurs!$A$64:$A$66</c:f>
              <c:strCache>
                <c:ptCount val="3"/>
                <c:pt idx="0">
                  <c:v>Aucun auteur sous l'emprise de drogue ou d'alcool selon la victime</c:v>
                </c:pt>
                <c:pt idx="1">
                  <c:v>Au moins un auteur sous l'emprise de drogue ou d'alcool selon la victime</c:v>
                </c:pt>
                <c:pt idx="2">
                  <c:v>Ne sait pas / Refus</c:v>
                </c:pt>
              </c:strCache>
            </c:strRef>
          </c:cat>
          <c:val>
            <c:numRef>
              <c:f>ViolencesPhysiques_Auteurs!$B$64:$B$66</c:f>
              <c:numCache>
                <c:formatCode>0</c:formatCode>
                <c:ptCount val="3"/>
                <c:pt idx="0">
                  <c:v>45.074095895898196</c:v>
                </c:pt>
                <c:pt idx="1">
                  <c:v>34.400529103615703</c:v>
                </c:pt>
                <c:pt idx="2">
                  <c:v>20.5253750004861</c:v>
                </c:pt>
              </c:numCache>
            </c:numRef>
          </c:val>
          <c:extLst>
            <c:ext xmlns:c16="http://schemas.microsoft.com/office/drawing/2014/chart" uri="{C3380CC4-5D6E-409C-BE32-E72D297353CC}">
              <c16:uniqueId val="{00000006-38A3-4BED-A8C8-D6358ECA845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5523521098324246"/>
          <c:y val="0.21957203625408891"/>
          <c:w val="0.52117946194225717"/>
          <c:h val="0.74014558525011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865776560538627"/>
          <c:y val="0.22254559610452415"/>
          <c:w val="0.47245616037125793"/>
          <c:h val="0.57178613718619509"/>
        </c:manualLayout>
      </c:layout>
      <c:barChart>
        <c:barDir val="bar"/>
        <c:grouping val="stacked"/>
        <c:varyColors val="0"/>
        <c:ser>
          <c:idx val="0"/>
          <c:order val="0"/>
          <c:tx>
            <c:strRef>
              <c:f>'ViolencesPhys_Prejudice&amp;Recours'!$A$51</c:f>
              <c:strCache>
                <c:ptCount val="1"/>
                <c:pt idx="0">
                  <c:v>Oui</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'ViolencesPhys_Prejudice&amp;Recours'!$B$50:$D$50</c:f>
              <c:strCache>
                <c:ptCount val="3"/>
                <c:pt idx="0">
                  <c:v>Victimes de violences physiques hors ménage</c:v>
                </c:pt>
                <c:pt idx="1">
                  <c:v>Victimes de violences par inconnu</c:v>
                </c:pt>
                <c:pt idx="2">
                  <c:v>Victimes de violences par personne connue hors ménage</c:v>
                </c:pt>
              </c:strCache>
            </c:strRef>
          </c:cat>
          <c:val>
            <c:numRef>
              <c:f>'ViolencesPhys_Prejudice&amp;Recours'!$B$51:$D$51</c:f>
              <c:numCache>
                <c:formatCode>0%</c:formatCode>
                <c:ptCount val="3"/>
                <c:pt idx="0">
                  <c:v>0.38095781171611598</c:v>
                </c:pt>
                <c:pt idx="1">
                  <c:v>0.26016962559736401</c:v>
                </c:pt>
                <c:pt idx="2">
                  <c:v>0.51144591807376105</c:v>
                </c:pt>
              </c:numCache>
            </c:numRef>
          </c:val>
          <c:extLst>
            <c:ext xmlns:c16="http://schemas.microsoft.com/office/drawing/2014/chart" uri="{C3380CC4-5D6E-409C-BE32-E72D297353CC}">
              <c16:uniqueId val="{00000000-6708-4763-A03A-F83781139487}"/>
            </c:ext>
          </c:extLst>
        </c:ser>
        <c:ser>
          <c:idx val="1"/>
          <c:order val="1"/>
          <c:tx>
            <c:strRef>
              <c:f>'ViolencesPhys_Prejudice&amp;Recours'!$A$52</c:f>
              <c:strCache>
                <c:ptCount val="1"/>
                <c:pt idx="0">
                  <c:v>Non</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'ViolencesPhys_Prejudice&amp;Recours'!$B$50:$D$50</c:f>
              <c:strCache>
                <c:ptCount val="3"/>
                <c:pt idx="0">
                  <c:v>Victimes de violences physiques hors ménage</c:v>
                </c:pt>
                <c:pt idx="1">
                  <c:v>Victimes de violences par inconnu</c:v>
                </c:pt>
                <c:pt idx="2">
                  <c:v>Victimes de violences par personne connue hors ménage</c:v>
                </c:pt>
              </c:strCache>
            </c:strRef>
          </c:cat>
          <c:val>
            <c:numRef>
              <c:f>'ViolencesPhys_Prejudice&amp;Recours'!$B$52:$D$52</c:f>
              <c:numCache>
                <c:formatCode>0%</c:formatCode>
                <c:ptCount val="3"/>
                <c:pt idx="0">
                  <c:v>0.61904199383198599</c:v>
                </c:pt>
                <c:pt idx="1">
                  <c:v>0.73983046801499697</c:v>
                </c:pt>
                <c:pt idx="2">
                  <c:v>0.488554081926239</c:v>
                </c:pt>
              </c:numCache>
            </c:numRef>
          </c:val>
          <c:extLst>
            <c:ext xmlns:c16="http://schemas.microsoft.com/office/drawing/2014/chart" uri="{C3380CC4-5D6E-409C-BE32-E72D297353CC}">
              <c16:uniqueId val="{00000001-6708-4763-A03A-F83781139487}"/>
            </c:ext>
          </c:extLst>
        </c:ser>
        <c:dLbls>
          <c:showLegendKey val="0"/>
          <c:showVal val="0"/>
          <c:showCatName val="0"/>
          <c:showSerName val="0"/>
          <c:showPercent val="0"/>
          <c:showBubbleSize val="0"/>
        </c:dLbls>
        <c:gapWidth val="40"/>
        <c:overlap val="100"/>
        <c:axId val="305694512"/>
        <c:axId val="305695072"/>
      </c:barChart>
      <c:catAx>
        <c:axId val="30569451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695072"/>
        <c:crosses val="autoZero"/>
        <c:auto val="1"/>
        <c:lblAlgn val="ctr"/>
        <c:lblOffset val="100"/>
        <c:noMultiLvlLbl val="0"/>
      </c:catAx>
      <c:valAx>
        <c:axId val="305695072"/>
        <c:scaling>
          <c:orientation val="minMax"/>
          <c:max val="1"/>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5694512"/>
        <c:crosses val="autoZero"/>
        <c:crossBetween val="between"/>
        <c:majorUnit val="1"/>
      </c:valAx>
      <c:spPr>
        <a:noFill/>
        <a:ln w="25400">
          <a:noFill/>
        </a:ln>
        <a:effectLst/>
      </c:spPr>
    </c:plotArea>
    <c:legend>
      <c:legendPos val="b"/>
      <c:layout>
        <c:manualLayout>
          <c:xMode val="edge"/>
          <c:yMode val="edge"/>
          <c:x val="0.44452478222830843"/>
          <c:y val="4.8194314693714199E-2"/>
          <c:w val="0.31799108689126471"/>
          <c:h val="0.10532315644452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30906546776291E-2"/>
          <c:y val="0.12968050742633735"/>
          <c:w val="0.42401963950089827"/>
          <c:h val="0.59235880939055163"/>
        </c:manualLayout>
      </c:layout>
      <c:barChart>
        <c:barDir val="col"/>
        <c:grouping val="percentStacked"/>
        <c:varyColors val="0"/>
        <c:ser>
          <c:idx val="0"/>
          <c:order val="0"/>
          <c:tx>
            <c:strRef>
              <c:f>'ViolencesPhys_Prejudice&amp;Recours'!$A$56</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0-7E70-4A08-A664-429AA26DE3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'ViolencesPhys_Prejudice&amp;Recours'!$B$55:$D$55</c:f>
              <c:strCache>
                <c:ptCount val="3"/>
                <c:pt idx="0">
                  <c:v>Victimes de violences par personne connue hors ménage</c:v>
                </c:pt>
                <c:pt idx="1">
                  <c:v>Victimes de violences par inconnu</c:v>
                </c:pt>
                <c:pt idx="2">
                  <c:v>Victimes de violences physiques hors ménage</c:v>
                </c:pt>
              </c:strCache>
            </c:strRef>
          </c:cat>
          <c:val>
            <c:numRef>
              <c:f>'ViolencesPhys_Prejudice&amp;Recours'!$B$56:$D$56</c:f>
              <c:numCache>
                <c:formatCode>0%</c:formatCode>
                <c:ptCount val="3"/>
                <c:pt idx="0">
                  <c:v>0.29703664487825698</c:v>
                </c:pt>
                <c:pt idx="1">
                  <c:v>0.19419154025097499</c:v>
                </c:pt>
                <c:pt idx="2">
                  <c:v>0.24362902661268701</c:v>
                </c:pt>
              </c:numCache>
            </c:numRef>
          </c:val>
          <c:extLst>
            <c:ext xmlns:c16="http://schemas.microsoft.com/office/drawing/2014/chart" uri="{C3380CC4-5D6E-409C-BE32-E72D297353CC}">
              <c16:uniqueId val="{00000001-7E70-4A08-A664-429AA26DE393}"/>
            </c:ext>
          </c:extLst>
        </c:ser>
        <c:ser>
          <c:idx val="1"/>
          <c:order val="1"/>
          <c:tx>
            <c:strRef>
              <c:f>'ViolencesPhys_Prejudice&amp;Recours'!$A$57</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E70-4A08-A664-429AA26DE393}"/>
                </c:ext>
              </c:extLst>
            </c:dLbl>
            <c:dLbl>
              <c:idx val="1"/>
              <c:delete val="1"/>
              <c:extLst>
                <c:ext xmlns:c15="http://schemas.microsoft.com/office/drawing/2012/chart" uri="{CE6537A1-D6FC-4f65-9D91-7224C49458BB}"/>
                <c:ext xmlns:c16="http://schemas.microsoft.com/office/drawing/2014/chart" uri="{C3380CC4-5D6E-409C-BE32-E72D297353CC}">
                  <c16:uniqueId val="{00000003-7E70-4A08-A664-429AA26DE39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'ViolencesPhys_Prejudice&amp;Recours'!$B$55:$D$55</c:f>
              <c:strCache>
                <c:ptCount val="3"/>
                <c:pt idx="0">
                  <c:v>Victimes de violences par personne connue hors ménage</c:v>
                </c:pt>
                <c:pt idx="1">
                  <c:v>Victimes de violences par inconnu</c:v>
                </c:pt>
                <c:pt idx="2">
                  <c:v>Victimes de violences physiques hors ménage</c:v>
                </c:pt>
              </c:strCache>
            </c:strRef>
          </c:cat>
          <c:val>
            <c:numRef>
              <c:f>'ViolencesPhys_Prejudice&amp;Recours'!$B$57:$D$57</c:f>
              <c:numCache>
                <c:formatCode>0%</c:formatCode>
                <c:ptCount val="3"/>
                <c:pt idx="0">
                  <c:v>9.2527359395486702E-2</c:v>
                </c:pt>
                <c:pt idx="1">
                  <c:v>3.4762463315656203E-2</c:v>
                </c:pt>
                <c:pt idx="2">
                  <c:v>6.2529994205333395E-2</c:v>
                </c:pt>
              </c:numCache>
            </c:numRef>
          </c:val>
          <c:extLst>
            <c:ext xmlns:c16="http://schemas.microsoft.com/office/drawing/2014/chart" uri="{C3380CC4-5D6E-409C-BE32-E72D297353CC}">
              <c16:uniqueId val="{00000004-7E70-4A08-A664-429AA26DE393}"/>
            </c:ext>
          </c:extLst>
        </c:ser>
        <c:ser>
          <c:idx val="2"/>
          <c:order val="2"/>
          <c:tx>
            <c:strRef>
              <c:f>'ViolencesPhys_Prejudice&amp;Recours'!$A$58</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'ViolencesPhys_Prejudice&amp;Recours'!$B$55:$D$55</c:f>
              <c:strCache>
                <c:ptCount val="3"/>
                <c:pt idx="0">
                  <c:v>Victimes de violences par personne connue hors ménage</c:v>
                </c:pt>
                <c:pt idx="1">
                  <c:v>Victimes de violences par inconnu</c:v>
                </c:pt>
                <c:pt idx="2">
                  <c:v>Victimes de violences physiques hors ménage</c:v>
                </c:pt>
              </c:strCache>
            </c:strRef>
          </c:cat>
          <c:val>
            <c:numRef>
              <c:f>'ViolencesPhys_Prejudice&amp;Recours'!$B$58:$D$58</c:f>
              <c:numCache>
                <c:formatCode>0%</c:formatCode>
                <c:ptCount val="3"/>
                <c:pt idx="0">
                  <c:v>2.5829615550118101E-2</c:v>
                </c:pt>
                <c:pt idx="1">
                  <c:v>2.5823690480091002E-2</c:v>
                </c:pt>
                <c:pt idx="2">
                  <c:v>2.58265323781856E-2</c:v>
                </c:pt>
              </c:numCache>
            </c:numRef>
          </c:val>
          <c:extLst>
            <c:ext xmlns:c16="http://schemas.microsoft.com/office/drawing/2014/chart" uri="{C3380CC4-5D6E-409C-BE32-E72D297353CC}">
              <c16:uniqueId val="{00000005-7E70-4A08-A664-429AA26DE393}"/>
            </c:ext>
          </c:extLst>
        </c:ser>
        <c:ser>
          <c:idx val="3"/>
          <c:order val="3"/>
          <c:tx>
            <c:strRef>
              <c:f>'ViolencesPhys_Prejudice&amp;Recours'!$A$59</c:f>
              <c:strCache>
                <c:ptCount val="1"/>
                <c:pt idx="0">
                  <c:v>Pas de déplacement au commissariat ou à la gendarmerie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'ViolencesPhys_Prejudice&amp;Recours'!$B$55:$D$55</c:f>
              <c:strCache>
                <c:ptCount val="3"/>
                <c:pt idx="0">
                  <c:v>Victimes de violences par personne connue hors ménage</c:v>
                </c:pt>
                <c:pt idx="1">
                  <c:v>Victimes de violences par inconnu</c:v>
                </c:pt>
                <c:pt idx="2">
                  <c:v>Victimes de violences physiques hors ménage</c:v>
                </c:pt>
              </c:strCache>
            </c:strRef>
          </c:cat>
          <c:val>
            <c:numRef>
              <c:f>'ViolencesPhys_Prejudice&amp;Recours'!$B$59:$D$59</c:f>
              <c:numCache>
                <c:formatCode>0%</c:formatCode>
                <c:ptCount val="3"/>
                <c:pt idx="0">
                  <c:v>0.58460643074102303</c:v>
                </c:pt>
                <c:pt idx="1">
                  <c:v>0.745222446371819</c:v>
                </c:pt>
                <c:pt idx="2">
                  <c:v>0.66801421832281305</c:v>
                </c:pt>
              </c:numCache>
            </c:numRef>
          </c:val>
          <c:extLst>
            <c:ext xmlns:c16="http://schemas.microsoft.com/office/drawing/2014/chart" uri="{C3380CC4-5D6E-409C-BE32-E72D297353CC}">
              <c16:uniqueId val="{00000006-7E70-4A08-A664-429AA26DE393}"/>
            </c:ext>
          </c:extLst>
        </c:ser>
        <c:ser>
          <c:idx val="4"/>
          <c:order val="4"/>
          <c:tx>
            <c:strRef>
              <c:f>'ViolencesPhys_Prejudice&amp;Recours'!$A$60</c:f>
              <c:strCache>
                <c:ptCount val="1"/>
                <c:pt idx="0">
                  <c:v>Ne sait pas/Refus</c:v>
                </c:pt>
              </c:strCache>
            </c:strRef>
          </c:tx>
          <c:spPr>
            <a:solidFill>
              <a:schemeClr val="bg1">
                <a:lumMod val="65000"/>
              </a:schemeClr>
            </a:solidFill>
            <a:ln w="9525" cap="flat" cmpd="sng" algn="ctr">
              <a:noFill/>
              <a:round/>
            </a:ln>
            <a:effectLst/>
          </c:spPr>
          <c:invertIfNegative val="0"/>
          <c:cat>
            <c:strRef>
              <c:f>'ViolencesPhys_Prejudice&amp;Recours'!$B$55:$D$55</c:f>
              <c:strCache>
                <c:ptCount val="3"/>
                <c:pt idx="0">
                  <c:v>Victimes de violences par personne connue hors ménage</c:v>
                </c:pt>
                <c:pt idx="1">
                  <c:v>Victimes de violences par inconnu</c:v>
                </c:pt>
                <c:pt idx="2">
                  <c:v>Victimes de violences physiques hors ménage</c:v>
                </c:pt>
              </c:strCache>
            </c:strRef>
          </c:cat>
          <c:val>
            <c:numRef>
              <c:f>'ViolencesPhys_Prejudice&amp;Recours'!$B$60:$D$60</c:f>
              <c:numCache>
                <c:formatCode>0%</c:formatCode>
                <c:ptCount val="3"/>
                <c:pt idx="0">
                  <c:v>-5.0564884834791712E-8</c:v>
                </c:pt>
                <c:pt idx="1">
                  <c:v>-1.4041854123902908E-7</c:v>
                </c:pt>
                <c:pt idx="2">
                  <c:v>2.284809809127708E-7</c:v>
                </c:pt>
              </c:numCache>
            </c:numRef>
          </c:val>
          <c:extLst>
            <c:ext xmlns:c16="http://schemas.microsoft.com/office/drawing/2014/chart" uri="{C3380CC4-5D6E-409C-BE32-E72D297353CC}">
              <c16:uniqueId val="{00000007-7E70-4A08-A664-429AA26DE393}"/>
            </c:ext>
          </c:extLst>
        </c:ser>
        <c:dLbls>
          <c:showLegendKey val="0"/>
          <c:showVal val="0"/>
          <c:showCatName val="0"/>
          <c:showSerName val="0"/>
          <c:showPercent val="0"/>
          <c:showBubbleSize val="0"/>
        </c:dLbls>
        <c:gapWidth val="30"/>
        <c:overlap val="100"/>
        <c:axId val="305825376"/>
        <c:axId val="305825936"/>
      </c:barChart>
      <c:catAx>
        <c:axId val="305825376"/>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825936"/>
        <c:crosses val="autoZero"/>
        <c:auto val="1"/>
        <c:lblAlgn val="ctr"/>
        <c:lblOffset val="100"/>
        <c:noMultiLvlLbl val="0"/>
      </c:catAx>
      <c:valAx>
        <c:axId val="305825936"/>
        <c:scaling>
          <c:orientation val="minMax"/>
          <c:max val="1"/>
          <c:min val="0"/>
        </c:scaling>
        <c:delete val="1"/>
        <c:axPos val="l"/>
        <c:numFmt formatCode="0%" sourceLinked="1"/>
        <c:majorTickMark val="none"/>
        <c:minorTickMark val="none"/>
        <c:tickLblPos val="nextTo"/>
        <c:crossAx val="305825376"/>
        <c:crosses val="autoZero"/>
        <c:crossBetween val="between"/>
        <c:majorUnit val="1"/>
      </c:valAx>
      <c:spPr>
        <a:noFill/>
        <a:ln w="25400">
          <a:noFill/>
        </a:ln>
        <a:effectLst/>
      </c:spPr>
    </c:plotArea>
    <c:legend>
      <c:legendPos val="b"/>
      <c:layout>
        <c:manualLayout>
          <c:xMode val="edge"/>
          <c:yMode val="edge"/>
          <c:x val="0.48132111246346571"/>
          <c:y val="0.13951119033589121"/>
          <c:w val="0.51650016145458155"/>
          <c:h val="0.3499165650685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20884104462788"/>
          <c:y val="9.4564012831729369E-2"/>
          <c:w val="0.36563108355416923"/>
          <c:h val="0.77762453935682285"/>
        </c:manualLayout>
      </c:layout>
      <c:barChart>
        <c:barDir val="bar"/>
        <c:grouping val="stacked"/>
        <c:varyColors val="0"/>
        <c:ser>
          <c:idx val="0"/>
          <c:order val="0"/>
          <c:tx>
            <c:strRef>
              <c:f>'ViolencesPhys_Prejudice&amp;Recours'!$A$64</c:f>
              <c:strCache>
                <c:ptCount val="1"/>
                <c:pt idx="0">
                  <c:v>Oui</c:v>
                </c:pt>
              </c:strCache>
            </c:strRef>
          </c:tx>
          <c:spPr>
            <a:solidFill>
              <a:schemeClr val="accent2">
                <a:lumMod val="60000"/>
                <a:lumOff val="40000"/>
              </a:schemeClr>
            </a:solidFill>
            <a:ln w="9525" cap="flat" cmpd="sng" algn="ctr">
              <a:noFill/>
              <a:round/>
            </a:ln>
            <a:effectLst/>
          </c:spPr>
          <c:invertIfNegative val="0"/>
          <c:dLbls>
            <c:dLbl>
              <c:idx val="2"/>
              <c:layout>
                <c:manualLayout>
                  <c:x val="6.441223832528180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3F-4806-A1BF-B3FFBF6C06B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'ViolencesPhys_Prejudice&amp;Recours'!$B$63:$F$63</c:f>
              <c:strCache>
                <c:ptCount val="5"/>
                <c:pt idx="0">
                  <c:v>Des fractures ou blessures visibles</c:v>
                </c:pt>
                <c:pt idx="1">
                  <c:v>Un examen médical</c:v>
                </c:pt>
                <c:pt idx="2">
                  <c:v>Une hospitalisation</c:v>
                </c:pt>
                <c:pt idx="3">
                  <c:v>Une ITT</c:v>
                </c:pt>
                <c:pt idx="4">
                  <c:v>Un arrêt de travail</c:v>
                </c:pt>
              </c:strCache>
            </c:strRef>
          </c:cat>
          <c:val>
            <c:numRef>
              <c:f>'ViolencesPhys_Prejudice&amp;Recours'!$B$64:$F$64</c:f>
              <c:numCache>
                <c:formatCode>0%</c:formatCode>
                <c:ptCount val="5"/>
                <c:pt idx="0">
                  <c:v>0.41</c:v>
                </c:pt>
                <c:pt idx="1">
                  <c:v>0.27268111249820098</c:v>
                </c:pt>
                <c:pt idx="2">
                  <c:v>5.3890982487661998E-2</c:v>
                </c:pt>
                <c:pt idx="3">
                  <c:v>0.11817439807414799</c:v>
                </c:pt>
                <c:pt idx="4">
                  <c:v>6.9137907230888307E-2</c:v>
                </c:pt>
              </c:numCache>
            </c:numRef>
          </c:val>
          <c:extLst>
            <c:ext xmlns:c16="http://schemas.microsoft.com/office/drawing/2014/chart" uri="{C3380CC4-5D6E-409C-BE32-E72D297353CC}">
              <c16:uniqueId val="{00000001-E03F-4806-A1BF-B3FFBF6C06B5}"/>
            </c:ext>
          </c:extLst>
        </c:ser>
        <c:ser>
          <c:idx val="1"/>
          <c:order val="1"/>
          <c:tx>
            <c:strRef>
              <c:f>'ViolencesPhys_Prejudice&amp;Recours'!$A$65</c:f>
              <c:strCache>
                <c:ptCount val="1"/>
                <c:pt idx="0">
                  <c:v>Non</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'ViolencesPhys_Prejudice&amp;Recours'!$B$63:$F$63</c:f>
              <c:strCache>
                <c:ptCount val="5"/>
                <c:pt idx="0">
                  <c:v>Des fractures ou blessures visibles</c:v>
                </c:pt>
                <c:pt idx="1">
                  <c:v>Un examen médical</c:v>
                </c:pt>
                <c:pt idx="2">
                  <c:v>Une hospitalisation</c:v>
                </c:pt>
                <c:pt idx="3">
                  <c:v>Une ITT</c:v>
                </c:pt>
                <c:pt idx="4">
                  <c:v>Un arrêt de travail</c:v>
                </c:pt>
              </c:strCache>
            </c:strRef>
          </c:cat>
          <c:val>
            <c:numRef>
              <c:f>'ViolencesPhys_Prejudice&amp;Recours'!$B$65:$F$65</c:f>
              <c:numCache>
                <c:formatCode>0%</c:formatCode>
                <c:ptCount val="5"/>
                <c:pt idx="0">
                  <c:v>0.59000000000000008</c:v>
                </c:pt>
                <c:pt idx="1">
                  <c:v>0.72731888750179907</c:v>
                </c:pt>
                <c:pt idx="2">
                  <c:v>0.946109017512338</c:v>
                </c:pt>
                <c:pt idx="3">
                  <c:v>0.87982289321090601</c:v>
                </c:pt>
                <c:pt idx="4">
                  <c:v>0.70278124550330001</c:v>
                </c:pt>
              </c:numCache>
            </c:numRef>
          </c:val>
          <c:extLst>
            <c:ext xmlns:c16="http://schemas.microsoft.com/office/drawing/2014/chart" uri="{C3380CC4-5D6E-409C-BE32-E72D297353CC}">
              <c16:uniqueId val="{00000002-E03F-4806-A1BF-B3FFBF6C06B5}"/>
            </c:ext>
          </c:extLst>
        </c:ser>
        <c:ser>
          <c:idx val="2"/>
          <c:order val="2"/>
          <c:tx>
            <c:strRef>
              <c:f>'ViolencesPhys_Prejudice&amp;Recours'!$A$66</c:f>
              <c:strCache>
                <c:ptCount val="1"/>
                <c:pt idx="0">
                  <c:v>Sans objet</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03F-4806-A1BF-B3FFBF6C06B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'ViolencesPhys_Prejudice&amp;Recours'!$B$63:$F$63</c:f>
              <c:strCache>
                <c:ptCount val="5"/>
                <c:pt idx="0">
                  <c:v>Des fractures ou blessures visibles</c:v>
                </c:pt>
                <c:pt idx="1">
                  <c:v>Un examen médical</c:v>
                </c:pt>
                <c:pt idx="2">
                  <c:v>Une hospitalisation</c:v>
                </c:pt>
                <c:pt idx="3">
                  <c:v>Une ITT</c:v>
                </c:pt>
                <c:pt idx="4">
                  <c:v>Un arrêt de travail</c:v>
                </c:pt>
              </c:strCache>
            </c:strRef>
          </c:cat>
          <c:val>
            <c:numRef>
              <c:f>'ViolencesPhys_Prejudice&amp;Recours'!$B$66:$F$66</c:f>
              <c:numCache>
                <c:formatCode>0%</c:formatCode>
                <c:ptCount val="5"/>
                <c:pt idx="0">
                  <c:v>0</c:v>
                </c:pt>
                <c:pt idx="1">
                  <c:v>0</c:v>
                </c:pt>
                <c:pt idx="2">
                  <c:v>0</c:v>
                </c:pt>
                <c:pt idx="3">
                  <c:v>0</c:v>
                </c:pt>
                <c:pt idx="4">
                  <c:v>0.22808089587878599</c:v>
                </c:pt>
              </c:numCache>
            </c:numRef>
          </c:val>
          <c:extLst>
            <c:ext xmlns:c16="http://schemas.microsoft.com/office/drawing/2014/chart" uri="{C3380CC4-5D6E-409C-BE32-E72D297353CC}">
              <c16:uniqueId val="{00000004-E03F-4806-A1BF-B3FFBF6C06B5}"/>
            </c:ext>
          </c:extLst>
        </c:ser>
        <c:ser>
          <c:idx val="3"/>
          <c:order val="3"/>
          <c:tx>
            <c:strRef>
              <c:f>'ViolencesPhys_Prejudice&amp;Recours'!$A$67</c:f>
              <c:strCache>
                <c:ptCount val="1"/>
                <c:pt idx="0">
                  <c:v>Ne sait pas/Refus</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strRef>
              <c:f>'ViolencesPhys_Prejudice&amp;Recours'!$B$63:$F$63</c:f>
              <c:strCache>
                <c:ptCount val="5"/>
                <c:pt idx="0">
                  <c:v>Des fractures ou blessures visibles</c:v>
                </c:pt>
                <c:pt idx="1">
                  <c:v>Un examen médical</c:v>
                </c:pt>
                <c:pt idx="2">
                  <c:v>Une hospitalisation</c:v>
                </c:pt>
                <c:pt idx="3">
                  <c:v>Une ITT</c:v>
                </c:pt>
                <c:pt idx="4">
                  <c:v>Un arrêt de travail</c:v>
                </c:pt>
              </c:strCache>
            </c:strRef>
          </c:cat>
          <c:val>
            <c:numRef>
              <c:f>'ViolencesPhys_Prejudice&amp;Recours'!$B$67:$F$67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E03F-4806-A1BF-B3FFBF6C06B5}"/>
            </c:ext>
          </c:extLst>
        </c:ser>
        <c:dLbls>
          <c:showLegendKey val="0"/>
          <c:showVal val="0"/>
          <c:showCatName val="0"/>
          <c:showSerName val="0"/>
          <c:showPercent val="0"/>
          <c:showBubbleSize val="0"/>
        </c:dLbls>
        <c:gapWidth val="40"/>
        <c:overlap val="100"/>
        <c:axId val="305830416"/>
        <c:axId val="305830976"/>
      </c:barChart>
      <c:catAx>
        <c:axId val="30583041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830976"/>
        <c:crosses val="autoZero"/>
        <c:auto val="1"/>
        <c:lblAlgn val="ctr"/>
        <c:lblOffset val="100"/>
        <c:noMultiLvlLbl val="0"/>
      </c:catAx>
      <c:valAx>
        <c:axId val="305830976"/>
        <c:scaling>
          <c:orientation val="minMax"/>
          <c:max val="1"/>
          <c:min val="0"/>
        </c:scaling>
        <c:delete val="0"/>
        <c:axPos val="t"/>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crossAx val="305830416"/>
        <c:crosses val="autoZero"/>
        <c:crossBetween val="between"/>
        <c:majorUnit val="1"/>
      </c:valAx>
      <c:spPr>
        <a:noFill/>
        <a:ln w="25400">
          <a:noFill/>
        </a:ln>
        <a:effectLst/>
      </c:spPr>
    </c:plotArea>
    <c:legend>
      <c:legendPos val="b"/>
      <c:legendEntry>
        <c:idx val="3"/>
        <c:delete val="1"/>
      </c:legendEntry>
      <c:layout>
        <c:manualLayout>
          <c:xMode val="edge"/>
          <c:yMode val="edge"/>
          <c:x val="0.76536853183207154"/>
          <c:y val="0.35536679127230308"/>
          <c:w val="0.15853187433696392"/>
          <c:h val="0.24579898100972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532650286184104"/>
          <c:y val="0.17582990559015946"/>
          <c:w val="0.44315529835878947"/>
          <c:h val="0.52660281270811304"/>
        </c:manualLayout>
      </c:layout>
      <c:barChart>
        <c:barDir val="bar"/>
        <c:grouping val="stacked"/>
        <c:varyColors val="0"/>
        <c:ser>
          <c:idx val="0"/>
          <c:order val="0"/>
          <c:tx>
            <c:strRef>
              <c:f>'ViolencesPhys_Prejudice&amp;Recours'!$A$71</c:f>
              <c:strCache>
                <c:ptCount val="1"/>
                <c:pt idx="0">
                  <c:v>Très ou plutôt importants</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'ViolencesPhys_Prejudice&amp;Recours'!$B$70:$D$70</c:f>
              <c:strCache>
                <c:ptCount val="3"/>
                <c:pt idx="0">
                  <c:v>Victimes de violences physiques hors ménage</c:v>
                </c:pt>
                <c:pt idx="1">
                  <c:v>Victimes de violences physiques par inconnu</c:v>
                </c:pt>
                <c:pt idx="2">
                  <c:v>Victimes de violences physiques par personne connue hors ménage</c:v>
                </c:pt>
              </c:strCache>
            </c:strRef>
          </c:cat>
          <c:val>
            <c:numRef>
              <c:f>'ViolencesPhys_Prejudice&amp;Recours'!$B$71:$D$71</c:f>
              <c:numCache>
                <c:formatCode>0%</c:formatCode>
                <c:ptCount val="3"/>
                <c:pt idx="0">
                  <c:v>0.45889999999999997</c:v>
                </c:pt>
                <c:pt idx="1">
                  <c:v>0.33750000000000002</c:v>
                </c:pt>
                <c:pt idx="2">
                  <c:v>0.58650000000000002</c:v>
                </c:pt>
              </c:numCache>
            </c:numRef>
          </c:val>
          <c:extLst>
            <c:ext xmlns:c16="http://schemas.microsoft.com/office/drawing/2014/chart" uri="{C3380CC4-5D6E-409C-BE32-E72D297353CC}">
              <c16:uniqueId val="{00000000-044F-47E0-AB07-352C62DC521D}"/>
            </c:ext>
          </c:extLst>
        </c:ser>
        <c:ser>
          <c:idx val="2"/>
          <c:order val="2"/>
          <c:tx>
            <c:strRef>
              <c:f>'ViolencesPhys_Prejudice&amp;Recours'!$A$72</c:f>
              <c:strCache>
                <c:ptCount val="1"/>
                <c:pt idx="0">
                  <c:v>Peu importants</c:v>
                </c:pt>
              </c:strCache>
            </c:strRef>
          </c:tx>
          <c:spPr>
            <a:solidFill>
              <a:schemeClr val="accent2">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'ViolencesPhys_Prejudice&amp;Recours'!$B$70:$D$70</c:f>
              <c:strCache>
                <c:ptCount val="3"/>
                <c:pt idx="0">
                  <c:v>Victimes de violences physiques hors ménage</c:v>
                </c:pt>
                <c:pt idx="1">
                  <c:v>Victimes de violences physiques par inconnu</c:v>
                </c:pt>
                <c:pt idx="2">
                  <c:v>Victimes de violences physiques par personne connue hors ménage</c:v>
                </c:pt>
              </c:strCache>
            </c:strRef>
          </c:cat>
          <c:val>
            <c:numRef>
              <c:f>'ViolencesPhys_Prejudice&amp;Recours'!$B$72:$D$72</c:f>
              <c:numCache>
                <c:formatCode>0%</c:formatCode>
                <c:ptCount val="3"/>
                <c:pt idx="0">
                  <c:v>0.24540000000000001</c:v>
                </c:pt>
                <c:pt idx="1">
                  <c:v>0.26319999999999999</c:v>
                </c:pt>
                <c:pt idx="2">
                  <c:v>0.22670000000000001</c:v>
                </c:pt>
              </c:numCache>
            </c:numRef>
          </c:val>
          <c:extLst>
            <c:ext xmlns:c16="http://schemas.microsoft.com/office/drawing/2014/chart" uri="{C3380CC4-5D6E-409C-BE32-E72D297353CC}">
              <c16:uniqueId val="{00000001-044F-47E0-AB07-352C62DC521D}"/>
            </c:ext>
          </c:extLst>
        </c:ser>
        <c:ser>
          <c:idx val="3"/>
          <c:order val="3"/>
          <c:tx>
            <c:strRef>
              <c:f>'ViolencesPhys_Prejudice&amp;Recours'!$A$73</c:f>
              <c:strCache>
                <c:ptCount val="1"/>
                <c:pt idx="0">
                  <c:v>Pas importants</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'ViolencesPhys_Prejudice&amp;Recours'!$B$70:$D$70</c:f>
              <c:strCache>
                <c:ptCount val="3"/>
                <c:pt idx="0">
                  <c:v>Victimes de violences physiques hors ménage</c:v>
                </c:pt>
                <c:pt idx="1">
                  <c:v>Victimes de violences physiques par inconnu</c:v>
                </c:pt>
                <c:pt idx="2">
                  <c:v>Victimes de violences physiques par personne connue hors ménage</c:v>
                </c:pt>
              </c:strCache>
            </c:strRef>
          </c:cat>
          <c:val>
            <c:numRef>
              <c:f>'ViolencesPhys_Prejudice&amp;Recours'!$B$73:$D$73</c:f>
              <c:numCache>
                <c:formatCode>0%</c:formatCode>
                <c:ptCount val="3"/>
                <c:pt idx="0">
                  <c:v>0.2913</c:v>
                </c:pt>
                <c:pt idx="1">
                  <c:v>0.39589999999999997</c:v>
                </c:pt>
                <c:pt idx="2">
                  <c:v>0.18140000000000001</c:v>
                </c:pt>
              </c:numCache>
            </c:numRef>
          </c:val>
          <c:extLst>
            <c:ext xmlns:c16="http://schemas.microsoft.com/office/drawing/2014/chart" uri="{C3380CC4-5D6E-409C-BE32-E72D297353CC}">
              <c16:uniqueId val="{00000002-044F-47E0-AB07-352C62DC521D}"/>
            </c:ext>
          </c:extLst>
        </c:ser>
        <c:ser>
          <c:idx val="4"/>
          <c:order val="4"/>
          <c:tx>
            <c:strRef>
              <c:f>'ViolencesPhys_Prejudice&amp;Recours'!$A$74</c:f>
              <c:strCache>
                <c:ptCount val="1"/>
                <c:pt idx="0">
                  <c:v>Ne sait pas/Refus</c:v>
                </c:pt>
              </c:strCache>
            </c:strRef>
          </c:tx>
          <c:spPr>
            <a:solidFill>
              <a:schemeClr val="bg2">
                <a:lumMod val="90000"/>
              </a:schemeClr>
            </a:solidFill>
            <a:ln w="9525" cap="flat" cmpd="sng" algn="ctr">
              <a:noFill/>
              <a:round/>
            </a:ln>
            <a:effectLst/>
          </c:spPr>
          <c:invertIfNegative val="0"/>
          <c:cat>
            <c:strRef>
              <c:f>'ViolencesPhys_Prejudice&amp;Recours'!$B$70:$D$70</c:f>
              <c:strCache>
                <c:ptCount val="3"/>
                <c:pt idx="0">
                  <c:v>Victimes de violences physiques hors ménage</c:v>
                </c:pt>
                <c:pt idx="1">
                  <c:v>Victimes de violences physiques par inconnu</c:v>
                </c:pt>
                <c:pt idx="2">
                  <c:v>Victimes de violences physiques par personne connue hors ménage</c:v>
                </c:pt>
              </c:strCache>
            </c:strRef>
          </c:cat>
          <c:val>
            <c:numRef>
              <c:f>'ViolencesPhys_Prejudice&amp;Recours'!$B$74:$D$74</c:f>
              <c:numCache>
                <c:formatCode>0%</c:formatCode>
                <c:ptCount val="3"/>
                <c:pt idx="0">
                  <c:v>4.400000000000015E-3</c:v>
                </c:pt>
                <c:pt idx="1">
                  <c:v>3.4000000000000141E-3</c:v>
                </c:pt>
                <c:pt idx="2">
                  <c:v>5.3999999999999604E-3</c:v>
                </c:pt>
              </c:numCache>
            </c:numRef>
          </c:val>
          <c:extLst>
            <c:ext xmlns:c16="http://schemas.microsoft.com/office/drawing/2014/chart" uri="{C3380CC4-5D6E-409C-BE32-E72D297353CC}">
              <c16:uniqueId val="{00000003-044F-47E0-AB07-352C62DC521D}"/>
            </c:ext>
          </c:extLst>
        </c:ser>
        <c:dLbls>
          <c:showLegendKey val="0"/>
          <c:showVal val="0"/>
          <c:showCatName val="0"/>
          <c:showSerName val="0"/>
          <c:showPercent val="0"/>
          <c:showBubbleSize val="0"/>
        </c:dLbls>
        <c:gapWidth val="50"/>
        <c:overlap val="100"/>
        <c:axId val="305836016"/>
        <c:axId val="305836576"/>
        <c:extLst>
          <c:ext xmlns:c15="http://schemas.microsoft.com/office/drawing/2012/chart" uri="{02D57815-91ED-43cb-92C2-25804820EDAC}">
            <c15:filteredBarSeries>
              <c15:ser>
                <c:idx val="1"/>
                <c:order val="1"/>
                <c:tx>
                  <c:strRef>
                    <c:extLst>
                      <c:ext uri="{02D57815-91ED-43cb-92C2-25804820EDAC}">
                        <c15:formulaRef>
                          <c15:sqref>'Prejudice&amp;Recours'!#REF!</c15:sqref>
                        </c15:formulaRef>
                      </c:ext>
                    </c:extLst>
                    <c:strCache>
                      <c:ptCount val="1"/>
                      <c:pt idx="0">
                        <c:v>#REF!</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extLst>
                      <c:ext uri="{02D57815-91ED-43cb-92C2-25804820EDAC}">
                        <c15:formulaRef>
                          <c15:sqref>'ViolencesPhys_Prejudice&amp;Recours'!$B$70:$D$70</c15:sqref>
                        </c15:formulaRef>
                      </c:ext>
                    </c:extLst>
                    <c:strCache>
                      <c:ptCount val="3"/>
                      <c:pt idx="0">
                        <c:v>Victimes de violences physiques hors ménage</c:v>
                      </c:pt>
                      <c:pt idx="1">
                        <c:v>Victimes de violences physiques par inconnu</c:v>
                      </c:pt>
                      <c:pt idx="2">
                        <c:v>Victimes de violences physiques par personne connue hors ménage</c:v>
                      </c:pt>
                    </c:strCache>
                  </c:strRef>
                </c:cat>
                <c:val>
                  <c:numRef>
                    <c:extLst>
                      <c:ext uri="{02D57815-91ED-43cb-92C2-25804820EDAC}">
                        <c15:formulaRef>
                          <c15:sqref>'Prejudice&amp;Recours'!#REF!</c15:sqref>
                        </c15:formulaRef>
                      </c:ext>
                    </c:extLst>
                    <c:numCache>
                      <c:formatCode>General</c:formatCode>
                      <c:ptCount val="1"/>
                      <c:pt idx="0">
                        <c:v>1</c:v>
                      </c:pt>
                    </c:numCache>
                  </c:numRef>
                </c:val>
                <c:extLst>
                  <c:ext xmlns:c16="http://schemas.microsoft.com/office/drawing/2014/chart" uri="{C3380CC4-5D6E-409C-BE32-E72D297353CC}">
                    <c16:uniqueId val="{00000004-044F-47E0-AB07-352C62DC521D}"/>
                  </c:ext>
                </c:extLst>
              </c15:ser>
            </c15:filteredBarSeries>
          </c:ext>
        </c:extLst>
      </c:barChart>
      <c:catAx>
        <c:axId val="30583601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836576"/>
        <c:crosses val="autoZero"/>
        <c:auto val="1"/>
        <c:lblAlgn val="ctr"/>
        <c:lblOffset val="100"/>
        <c:noMultiLvlLbl val="0"/>
      </c:catAx>
      <c:valAx>
        <c:axId val="305836576"/>
        <c:scaling>
          <c:orientation val="minMax"/>
          <c:max val="1"/>
          <c:min val="0"/>
        </c:scaling>
        <c:delete val="1"/>
        <c:axPos val="b"/>
        <c:numFmt formatCode="0%" sourceLinked="1"/>
        <c:majorTickMark val="none"/>
        <c:minorTickMark val="none"/>
        <c:tickLblPos val="nextTo"/>
        <c:crossAx val="305836016"/>
        <c:crosses val="autoZero"/>
        <c:crossBetween val="between"/>
        <c:majorUnit val="1"/>
      </c:valAx>
      <c:spPr>
        <a:noFill/>
        <a:ln w="25400">
          <a:noFill/>
        </a:ln>
        <a:effectLst/>
      </c:spPr>
    </c:plotArea>
    <c:legend>
      <c:legendPos val="b"/>
      <c:layout>
        <c:manualLayout>
          <c:xMode val="edge"/>
          <c:yMode val="edge"/>
          <c:x val="7.1276918698415709E-2"/>
          <c:y val="2.3630665569788847E-2"/>
          <c:w val="0.90024539101287038"/>
          <c:h val="0.121388333920946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090886106777332"/>
          <c:y val="0.11603884427531301"/>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ViolencesPhysiques_Profil!$B$45:$B$52</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ViolencesPhysiques_Profil!$C$45:$C$52</c:f>
              <c:numCache>
                <c:formatCode>0.0%</c:formatCode>
                <c:ptCount val="8"/>
                <c:pt idx="0">
                  <c:v>1.4886702936559399E-2</c:v>
                </c:pt>
                <c:pt idx="1">
                  <c:v>1.31589432828853E-2</c:v>
                </c:pt>
                <c:pt idx="2">
                  <c:v>1.5943875015132201E-2</c:v>
                </c:pt>
                <c:pt idx="3">
                  <c:v>1.23829327815673E-2</c:v>
                </c:pt>
                <c:pt idx="4">
                  <c:v>1.3676951586160399E-2</c:v>
                </c:pt>
                <c:pt idx="5">
                  <c:v>9.8799717481054105E-3</c:v>
                </c:pt>
                <c:pt idx="6">
                  <c:v>1.1814544834233401E-2</c:v>
                </c:pt>
                <c:pt idx="7">
                  <c:v>1.3808523864444901E-2</c:v>
                </c:pt>
              </c:numCache>
            </c:numRef>
          </c:val>
          <c:extLst>
            <c:ext xmlns:c16="http://schemas.microsoft.com/office/drawing/2014/chart" uri="{C3380CC4-5D6E-409C-BE32-E72D297353CC}">
              <c16:uniqueId val="{00000000-FE03-4DE4-80FD-9D20D566BFD0}"/>
            </c:ext>
          </c:extLst>
        </c:ser>
        <c:dLbls>
          <c:showLegendKey val="0"/>
          <c:showVal val="0"/>
          <c:showCatName val="0"/>
          <c:showSerName val="0"/>
          <c:showPercent val="0"/>
          <c:showBubbleSize val="0"/>
        </c:dLbls>
        <c:gapWidth val="80"/>
        <c:axId val="306519504"/>
        <c:axId val="306520064"/>
      </c:barChart>
      <c:catAx>
        <c:axId val="306519504"/>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20064"/>
        <c:crosses val="autoZero"/>
        <c:auto val="1"/>
        <c:lblAlgn val="ctr"/>
        <c:lblOffset val="100"/>
        <c:noMultiLvlLbl val="0"/>
      </c:catAx>
      <c:valAx>
        <c:axId val="306520064"/>
        <c:scaling>
          <c:orientation val="minMax"/>
          <c:max val="4.5000000000000012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1950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2227686821428447"/>
          <c:w val="0.36289139164542328"/>
          <c:h val="0.6642707244554316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3D9-457E-AC4C-86FE52B325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ViolencesPhysiques_Profil!$B$53:$B$57</c:f>
              <c:strCache>
                <c:ptCount val="5"/>
                <c:pt idx="0">
                  <c:v>Communes rurales</c:v>
                </c:pt>
                <c:pt idx="1">
                  <c:v>moins de 20 000 hab.</c:v>
                </c:pt>
                <c:pt idx="2">
                  <c:v>20 000 - 100 000 hab.</c:v>
                </c:pt>
                <c:pt idx="3">
                  <c:v>100 000 hab. ou plus</c:v>
                </c:pt>
                <c:pt idx="4">
                  <c:v>Agglomération parisienne</c:v>
                </c:pt>
              </c:strCache>
            </c:strRef>
          </c:cat>
          <c:val>
            <c:numRef>
              <c:f>ViolencesPhysiques_Profil!$C$53:$C$57</c:f>
              <c:numCache>
                <c:formatCode>0.0%</c:formatCode>
                <c:ptCount val="5"/>
                <c:pt idx="0">
                  <c:v>8.2603939549099198E-3</c:v>
                </c:pt>
                <c:pt idx="1">
                  <c:v>1.4929666609390499E-2</c:v>
                </c:pt>
                <c:pt idx="2">
                  <c:v>1.20104647214112E-2</c:v>
                </c:pt>
                <c:pt idx="3">
                  <c:v>1.5301817478325401E-2</c:v>
                </c:pt>
                <c:pt idx="4">
                  <c:v>1.53510082392868E-2</c:v>
                </c:pt>
              </c:numCache>
            </c:numRef>
          </c:val>
          <c:extLst>
            <c:ext xmlns:c16="http://schemas.microsoft.com/office/drawing/2014/chart" uri="{C3380CC4-5D6E-409C-BE32-E72D297353CC}">
              <c16:uniqueId val="{00000001-53D9-457E-AC4C-86FE52B3256D}"/>
            </c:ext>
          </c:extLst>
        </c:ser>
        <c:dLbls>
          <c:showLegendKey val="0"/>
          <c:showVal val="0"/>
          <c:showCatName val="0"/>
          <c:showSerName val="0"/>
          <c:showPercent val="0"/>
          <c:showBubbleSize val="0"/>
        </c:dLbls>
        <c:gapWidth val="90"/>
        <c:axId val="306522304"/>
        <c:axId val="306522864"/>
      </c:barChart>
      <c:catAx>
        <c:axId val="3065223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22864"/>
        <c:crosses val="autoZero"/>
        <c:auto val="1"/>
        <c:lblAlgn val="ctr"/>
        <c:lblOffset val="100"/>
        <c:noMultiLvlLbl val="0"/>
      </c:catAx>
      <c:valAx>
        <c:axId val="306522864"/>
        <c:scaling>
          <c:orientation val="minMax"/>
          <c:max val="4.5000000000000012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22304"/>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69760848191"/>
          <c:y val="0.17962574263927183"/>
          <c:w val="0.47562719330520153"/>
          <c:h val="0.473399369467666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ViolencesPhysiques_Profil!$B$65:$B$69</c:f>
              <c:strCache>
                <c:ptCount val="5"/>
                <c:pt idx="0">
                  <c:v>Personnes en emploi¹</c:v>
                </c:pt>
                <c:pt idx="1">
                  <c:v>Chômeurs</c:v>
                </c:pt>
                <c:pt idx="2">
                  <c:v>Retraités</c:v>
                </c:pt>
                <c:pt idx="3">
                  <c:v>Étudiants, élèves</c:v>
                </c:pt>
                <c:pt idx="4">
                  <c:v>Autres inactifs </c:v>
                </c:pt>
              </c:strCache>
            </c:strRef>
          </c:cat>
          <c:val>
            <c:numRef>
              <c:f>ViolencesPhysiques_Profil!$C$65:$C$69</c:f>
              <c:numCache>
                <c:formatCode>0.0%</c:formatCode>
                <c:ptCount val="5"/>
                <c:pt idx="0">
                  <c:v>1.5793061123292099E-2</c:v>
                </c:pt>
                <c:pt idx="1">
                  <c:v>3.0594023606821698E-2</c:v>
                </c:pt>
                <c:pt idx="2">
                  <c:v>2.8960912975319201E-3</c:v>
                </c:pt>
                <c:pt idx="3">
                  <c:v>4.03155374383634E-2</c:v>
                </c:pt>
                <c:pt idx="4">
                  <c:v>1.33022372028477E-2</c:v>
                </c:pt>
              </c:numCache>
            </c:numRef>
          </c:val>
          <c:extLst>
            <c:ext xmlns:c16="http://schemas.microsoft.com/office/drawing/2014/chart" uri="{C3380CC4-5D6E-409C-BE32-E72D297353CC}">
              <c16:uniqueId val="{00000000-B10B-4958-9DEE-F1A7CD9A186F}"/>
            </c:ext>
          </c:extLst>
        </c:ser>
        <c:dLbls>
          <c:showLegendKey val="0"/>
          <c:showVal val="0"/>
          <c:showCatName val="0"/>
          <c:showSerName val="0"/>
          <c:showPercent val="0"/>
          <c:showBubbleSize val="0"/>
        </c:dLbls>
        <c:gapWidth val="80"/>
        <c:axId val="306525104"/>
        <c:axId val="306525664"/>
      </c:barChart>
      <c:catAx>
        <c:axId val="3065251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25664"/>
        <c:crosses val="autoZero"/>
        <c:auto val="1"/>
        <c:lblAlgn val="ctr"/>
        <c:lblOffset val="100"/>
        <c:noMultiLvlLbl val="0"/>
      </c:catAx>
      <c:valAx>
        <c:axId val="306525664"/>
        <c:scaling>
          <c:orientation val="minMax"/>
          <c:max val="4.5000000000000012E-2"/>
          <c:min val="0"/>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25104"/>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ViolencesPhysiques_Profil!$B$58:$B$59</c:f>
              <c:strCache>
                <c:ptCount val="2"/>
                <c:pt idx="0">
                  <c:v>Hommes</c:v>
                </c:pt>
                <c:pt idx="1">
                  <c:v>Femmes</c:v>
                </c:pt>
              </c:strCache>
            </c:strRef>
          </c:cat>
          <c:val>
            <c:numRef>
              <c:f>ViolencesPhysiques_Profil!$C$58:$C$59</c:f>
              <c:numCache>
                <c:formatCode>0.0%</c:formatCode>
                <c:ptCount val="2"/>
                <c:pt idx="0">
                  <c:v>1.4046171890161E-2</c:v>
                </c:pt>
                <c:pt idx="1">
                  <c:v>1.2432560782946E-2</c:v>
                </c:pt>
              </c:numCache>
            </c:numRef>
          </c:val>
          <c:extLst>
            <c:ext xmlns:c16="http://schemas.microsoft.com/office/drawing/2014/chart" uri="{C3380CC4-5D6E-409C-BE32-E72D297353CC}">
              <c16:uniqueId val="{00000000-C97A-4A9B-991C-3DAA8A21C445}"/>
            </c:ext>
          </c:extLst>
        </c:ser>
        <c:dLbls>
          <c:showLegendKey val="0"/>
          <c:showVal val="0"/>
          <c:showCatName val="0"/>
          <c:showSerName val="0"/>
          <c:showPercent val="0"/>
          <c:showBubbleSize val="0"/>
        </c:dLbls>
        <c:gapWidth val="90"/>
        <c:axId val="306527904"/>
        <c:axId val="306528464"/>
      </c:barChart>
      <c:catAx>
        <c:axId val="3065279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28464"/>
        <c:crosses val="autoZero"/>
        <c:auto val="1"/>
        <c:lblAlgn val="ctr"/>
        <c:lblOffset val="100"/>
        <c:noMultiLvlLbl val="0"/>
      </c:catAx>
      <c:valAx>
        <c:axId val="306528464"/>
        <c:scaling>
          <c:orientation val="minMax"/>
          <c:max val="4.500000000000001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27904"/>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3298660784331819"/>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ViolencesPhysiques_Profil!$B$74:$B$75</c:f>
              <c:strCache>
                <c:ptCount val="2"/>
                <c:pt idx="0">
                  <c:v>QPV</c:v>
                </c:pt>
                <c:pt idx="1">
                  <c:v>Hors QPV</c:v>
                </c:pt>
              </c:strCache>
            </c:strRef>
          </c:cat>
          <c:val>
            <c:numRef>
              <c:f>ViolencesPhysiques_Profil!$C$74:$C$75</c:f>
              <c:numCache>
                <c:formatCode>0.0%</c:formatCode>
                <c:ptCount val="2"/>
                <c:pt idx="0">
                  <c:v>1.6944146862700099E-2</c:v>
                </c:pt>
                <c:pt idx="1">
                  <c:v>1.28738346495213E-2</c:v>
                </c:pt>
              </c:numCache>
            </c:numRef>
          </c:val>
          <c:extLst>
            <c:ext xmlns:c16="http://schemas.microsoft.com/office/drawing/2014/chart" uri="{C3380CC4-5D6E-409C-BE32-E72D297353CC}">
              <c16:uniqueId val="{00000000-BD19-45B2-B7A4-C33A7905B395}"/>
            </c:ext>
          </c:extLst>
        </c:ser>
        <c:dLbls>
          <c:showLegendKey val="0"/>
          <c:showVal val="0"/>
          <c:showCatName val="0"/>
          <c:showSerName val="0"/>
          <c:showPercent val="0"/>
          <c:showBubbleSize val="0"/>
        </c:dLbls>
        <c:gapWidth val="120"/>
        <c:axId val="306530704"/>
        <c:axId val="306531264"/>
      </c:barChart>
      <c:catAx>
        <c:axId val="3065307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31264"/>
        <c:crosses val="autoZero"/>
        <c:auto val="1"/>
        <c:lblAlgn val="ctr"/>
        <c:lblOffset val="100"/>
        <c:noMultiLvlLbl val="0"/>
      </c:catAx>
      <c:valAx>
        <c:axId val="306531264"/>
        <c:scaling>
          <c:orientation val="minMax"/>
          <c:max val="4.5000000000000012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3070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8375156909734108"/>
          <c:w val="0.50375715181275715"/>
          <c:h val="0.68437695288088984"/>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2735057115235583E-3"/>
                  <c:y val="5.705808513398423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750-4B8A-94B0-AC63E51CDD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ViolencesPhysiques_Profil!$B$60:$B$64</c:f>
              <c:strCache>
                <c:ptCount val="5"/>
                <c:pt idx="0">
                  <c:v>Moins de 30 ans</c:v>
                </c:pt>
                <c:pt idx="1">
                  <c:v>30-39 ans</c:v>
                </c:pt>
                <c:pt idx="2">
                  <c:v>40-49 ans</c:v>
                </c:pt>
                <c:pt idx="3">
                  <c:v>50-59 ans</c:v>
                </c:pt>
                <c:pt idx="4">
                  <c:v>60 ans ou plus</c:v>
                </c:pt>
              </c:strCache>
            </c:strRef>
          </c:cat>
          <c:val>
            <c:numRef>
              <c:f>ViolencesPhysiques_Profil!$C$60:$C$64</c:f>
              <c:numCache>
                <c:formatCode>0.0%</c:formatCode>
                <c:ptCount val="5"/>
                <c:pt idx="0">
                  <c:v>2.7982142295319899E-2</c:v>
                </c:pt>
                <c:pt idx="1">
                  <c:v>1.6263320433318101E-2</c:v>
                </c:pt>
                <c:pt idx="2">
                  <c:v>1.3795934204990101E-2</c:v>
                </c:pt>
                <c:pt idx="3">
                  <c:v>9.2808309390273493E-3</c:v>
                </c:pt>
                <c:pt idx="4">
                  <c:v>2.6133871493523998E-3</c:v>
                </c:pt>
              </c:numCache>
            </c:numRef>
          </c:val>
          <c:extLst>
            <c:ext xmlns:c16="http://schemas.microsoft.com/office/drawing/2014/chart" uri="{C3380CC4-5D6E-409C-BE32-E72D297353CC}">
              <c16:uniqueId val="{00000001-0750-4B8A-94B0-AC63E51CDD78}"/>
            </c:ext>
          </c:extLst>
        </c:ser>
        <c:dLbls>
          <c:showLegendKey val="0"/>
          <c:showVal val="0"/>
          <c:showCatName val="0"/>
          <c:showSerName val="0"/>
          <c:showPercent val="0"/>
          <c:showBubbleSize val="0"/>
        </c:dLbls>
        <c:gapWidth val="80"/>
        <c:axId val="306533504"/>
        <c:axId val="306534064"/>
      </c:barChart>
      <c:catAx>
        <c:axId val="3065335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6534064"/>
        <c:crosses val="autoZero"/>
        <c:auto val="1"/>
        <c:lblAlgn val="ctr"/>
        <c:lblOffset val="100"/>
        <c:noMultiLvlLbl val="0"/>
      </c:catAx>
      <c:valAx>
        <c:axId val="306534064"/>
        <c:scaling>
          <c:orientation val="minMax"/>
          <c:max val="4.5000000000000012E-2"/>
          <c:min val="0"/>
        </c:scaling>
        <c:delete val="0"/>
        <c:axPos val="t"/>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653350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49128316438451"/>
          <c:y val="0.21624007842393195"/>
          <c:w val="0.46537532808398951"/>
          <c:h val="0.5891016032634475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ViolencesPhysiques_Profil!$B$70:$B$73</c:f>
              <c:strCache>
                <c:ptCount val="4"/>
                <c:pt idx="0">
                  <c:v>Modeste</c:v>
                </c:pt>
                <c:pt idx="1">
                  <c:v>Médian inférieur</c:v>
                </c:pt>
                <c:pt idx="2">
                  <c:v>Médian supérieur</c:v>
                </c:pt>
                <c:pt idx="3">
                  <c:v>Aisé</c:v>
                </c:pt>
              </c:strCache>
            </c:strRef>
          </c:cat>
          <c:val>
            <c:numRef>
              <c:f>ViolencesPhysiques_Profil!$C$70:$C$73</c:f>
              <c:numCache>
                <c:formatCode>0.0%</c:formatCode>
                <c:ptCount val="4"/>
                <c:pt idx="0">
                  <c:v>1.7389329910664601E-2</c:v>
                </c:pt>
                <c:pt idx="1">
                  <c:v>1.2778757530820599E-2</c:v>
                </c:pt>
                <c:pt idx="2">
                  <c:v>1.1582095280609E-2</c:v>
                </c:pt>
                <c:pt idx="3">
                  <c:v>1.1662813723099699E-2</c:v>
                </c:pt>
              </c:numCache>
            </c:numRef>
          </c:val>
          <c:extLst>
            <c:ext xmlns:c16="http://schemas.microsoft.com/office/drawing/2014/chart" uri="{C3380CC4-5D6E-409C-BE32-E72D297353CC}">
              <c16:uniqueId val="{00000000-A095-424F-B9EB-6A590152F231}"/>
            </c:ext>
          </c:extLst>
        </c:ser>
        <c:dLbls>
          <c:showLegendKey val="0"/>
          <c:showVal val="0"/>
          <c:showCatName val="0"/>
          <c:showSerName val="0"/>
          <c:showPercent val="0"/>
          <c:showBubbleSize val="0"/>
        </c:dLbls>
        <c:gapWidth val="90"/>
        <c:axId val="307216448"/>
        <c:axId val="307217008"/>
      </c:barChart>
      <c:catAx>
        <c:axId val="30721644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7217008"/>
        <c:crosses val="autoZero"/>
        <c:auto val="1"/>
        <c:lblAlgn val="ctr"/>
        <c:lblOffset val="100"/>
        <c:noMultiLvlLbl val="0"/>
      </c:catAx>
      <c:valAx>
        <c:axId val="307217008"/>
        <c:scaling>
          <c:orientation val="minMax"/>
          <c:max val="4.500000000000001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721644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416838671865053"/>
          <c:y val="9.1089055728499055E-2"/>
          <c:w val="0.27889891190785615"/>
          <c:h val="0.75909076481718851"/>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95E0-437C-BA3B-440A8AEA07B4}"/>
              </c:ext>
            </c:extLst>
          </c:dPt>
          <c:dPt>
            <c:idx val="1"/>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95E0-437C-BA3B-440A8AEA07B4}"/>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95E0-437C-BA3B-440A8AEA07B4}"/>
              </c:ext>
            </c:extLst>
          </c:dPt>
          <c:dPt>
            <c:idx val="3"/>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7-95E0-437C-BA3B-440A8AEA07B4}"/>
              </c:ext>
            </c:extLst>
          </c:dPt>
          <c:dPt>
            <c:idx val="7"/>
            <c:invertIfNegative val="0"/>
            <c:bubble3D val="0"/>
            <c:spPr>
              <a:solidFill>
                <a:schemeClr val="accent1"/>
              </a:solidFill>
              <a:ln w="9525" cap="flat" cmpd="sng" algn="ctr">
                <a:noFill/>
                <a:round/>
              </a:ln>
              <a:effectLst/>
            </c:spPr>
            <c:extLst>
              <c:ext xmlns:c16="http://schemas.microsoft.com/office/drawing/2014/chart" uri="{C3380CC4-5D6E-409C-BE32-E72D297353CC}">
                <c16:uniqueId val="{00000009-95E0-437C-BA3B-440A8AEA07B4}"/>
              </c:ext>
            </c:extLst>
          </c:dPt>
          <c:dLbls>
            <c:dLbl>
              <c:idx val="1"/>
              <c:layout/>
              <c:tx>
                <c:rich>
                  <a:bodyPr/>
                  <a:lstStyle/>
                  <a:p>
                    <a:r>
                      <a:rPr lang="en-US"/>
                      <a:t>NS</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E0-437C-BA3B-440A8AEA07B4}"/>
                </c:ext>
              </c:extLst>
            </c:dLbl>
            <c:dLbl>
              <c:idx val="5"/>
              <c:layout/>
              <c:tx>
                <c:rich>
                  <a:bodyPr/>
                  <a:lstStyle/>
                  <a:p>
                    <a:r>
                      <a:rPr lang="en-US"/>
                      <a:t>NS</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E0-437C-BA3B-440A8AEA07B4}"/>
                </c:ext>
              </c:extLst>
            </c:dLbl>
            <c:dLbl>
              <c:idx val="6"/>
              <c:layout/>
              <c:tx>
                <c:rich>
                  <a:bodyPr/>
                  <a:lstStyle/>
                  <a:p>
                    <a:r>
                      <a:rPr lang="en-US"/>
                      <a:t>NS</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5E0-437C-BA3B-440A8AEA07B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ViolencesPhysiques_Contexte!$A$50:$A$57</c:f>
              <c:strCache>
                <c:ptCount val="8"/>
                <c:pt idx="0">
                  <c:v>Dans la rue</c:v>
                </c:pt>
                <c:pt idx="1">
                  <c:v>Dans un transport en commun</c:v>
                </c:pt>
                <c:pt idx="2">
                  <c:v>Dans un établissement commercial</c:v>
                </c:pt>
                <c:pt idx="3">
                  <c:v>Sur le lieu de travail ou d'études </c:v>
                </c:pt>
                <c:pt idx="4">
                  <c:v>Au domicile de la victime</c:v>
                </c:pt>
                <c:pt idx="5">
                  <c:v>Dans l'immeuble de la victime</c:v>
                </c:pt>
                <c:pt idx="6">
                  <c:v>Au domicile de quelqu'un d'autre</c:v>
                </c:pt>
                <c:pt idx="7">
                  <c:v>Dans un autre lieu</c:v>
                </c:pt>
              </c:strCache>
            </c:strRef>
          </c:cat>
          <c:val>
            <c:numRef>
              <c:f>ViolencesPhysiques_Contexte!$B$50:$B$57</c:f>
              <c:numCache>
                <c:formatCode>0%</c:formatCode>
                <c:ptCount val="8"/>
                <c:pt idx="0">
                  <c:v>0.39688390832759701</c:v>
                </c:pt>
                <c:pt idx="1">
                  <c:v>0</c:v>
                </c:pt>
                <c:pt idx="2">
                  <c:v>6.2444386757047901E-2</c:v>
                </c:pt>
                <c:pt idx="3">
                  <c:v>0.23725956022758601</c:v>
                </c:pt>
                <c:pt idx="4">
                  <c:v>8.7351730427444194E-2</c:v>
                </c:pt>
                <c:pt idx="5">
                  <c:v>0</c:v>
                </c:pt>
                <c:pt idx="6">
                  <c:v>0</c:v>
                </c:pt>
                <c:pt idx="7">
                  <c:v>9.1132604527617997E-2</c:v>
                </c:pt>
              </c:numCache>
            </c:numRef>
          </c:val>
          <c:extLst>
            <c:ext xmlns:c16="http://schemas.microsoft.com/office/drawing/2014/chart" uri="{C3380CC4-5D6E-409C-BE32-E72D297353CC}">
              <c16:uniqueId val="{0000000C-95E0-437C-BA3B-440A8AEA07B4}"/>
            </c:ext>
          </c:extLst>
        </c:ser>
        <c:dLbls>
          <c:showLegendKey val="0"/>
          <c:showVal val="0"/>
          <c:showCatName val="0"/>
          <c:showSerName val="0"/>
          <c:showPercent val="0"/>
          <c:showBubbleSize val="0"/>
        </c:dLbls>
        <c:gapWidth val="50"/>
        <c:axId val="302482064"/>
        <c:axId val="302482624"/>
      </c:barChart>
      <c:catAx>
        <c:axId val="30248206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2482624"/>
        <c:crosses val="autoZero"/>
        <c:auto val="1"/>
        <c:lblAlgn val="ctr"/>
        <c:lblOffset val="100"/>
        <c:noMultiLvlLbl val="0"/>
      </c:catAx>
      <c:valAx>
        <c:axId val="302482624"/>
        <c:scaling>
          <c:orientation val="minMax"/>
        </c:scaling>
        <c:delete val="1"/>
        <c:axPos val="t"/>
        <c:numFmt formatCode="0%" sourceLinked="1"/>
        <c:majorTickMark val="out"/>
        <c:minorTickMark val="none"/>
        <c:tickLblPos val="nextTo"/>
        <c:crossAx val="3024820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09194886659"/>
          <c:y val="0.34875629435209488"/>
          <c:w val="0.44695705585511331"/>
          <c:h val="0.5254792737684648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ViolencesPhysiques_Profil!$B$76:$B$78</c:f>
              <c:strCache>
                <c:ptCount val="3"/>
                <c:pt idx="0">
                  <c:v>Immigrés</c:v>
                </c:pt>
                <c:pt idx="1">
                  <c:v>Descendants d'immigré(s)</c:v>
                </c:pt>
                <c:pt idx="2">
                  <c:v>Ni immigrés, ni descendants</c:v>
                </c:pt>
              </c:strCache>
            </c:strRef>
          </c:cat>
          <c:val>
            <c:numRef>
              <c:f>ViolencesPhysiques_Profil!$C$76:$C$78</c:f>
              <c:numCache>
                <c:formatCode>0.0%</c:formatCode>
                <c:ptCount val="3"/>
                <c:pt idx="0">
                  <c:v>1.0021746694983E-2</c:v>
                </c:pt>
                <c:pt idx="1">
                  <c:v>1.82147005579677E-2</c:v>
                </c:pt>
                <c:pt idx="2">
                  <c:v>1.31095027624309E-2</c:v>
                </c:pt>
              </c:numCache>
            </c:numRef>
          </c:val>
          <c:extLst>
            <c:ext xmlns:c16="http://schemas.microsoft.com/office/drawing/2014/chart" uri="{C3380CC4-5D6E-409C-BE32-E72D297353CC}">
              <c16:uniqueId val="{00000000-AF79-49CF-9B58-0E42E6A237CB}"/>
            </c:ext>
          </c:extLst>
        </c:ser>
        <c:dLbls>
          <c:showLegendKey val="0"/>
          <c:showVal val="0"/>
          <c:showCatName val="0"/>
          <c:showSerName val="0"/>
          <c:showPercent val="0"/>
          <c:showBubbleSize val="0"/>
        </c:dLbls>
        <c:gapWidth val="100"/>
        <c:axId val="307219248"/>
        <c:axId val="307219808"/>
      </c:barChart>
      <c:catAx>
        <c:axId val="30721924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7219808"/>
        <c:crosses val="autoZero"/>
        <c:auto val="1"/>
        <c:lblAlgn val="ctr"/>
        <c:lblOffset val="100"/>
        <c:noMultiLvlLbl val="0"/>
      </c:catAx>
      <c:valAx>
        <c:axId val="307219808"/>
        <c:scaling>
          <c:orientation val="minMax"/>
          <c:max val="4.5000000000000012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7219248"/>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64437997881849E-2"/>
          <c:y val="0.14746453486207342"/>
          <c:w val="0.33967196205737438"/>
          <c:h val="0.5694504057127717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B33F-448B-82F7-2C1AC50F261C}"/>
              </c:ext>
            </c:extLst>
          </c:dPt>
          <c:dPt>
            <c:idx val="1"/>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3-B33F-448B-82F7-2C1AC50F261C}"/>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B33F-448B-82F7-2C1AC50F261C}"/>
              </c:ext>
            </c:extLst>
          </c:dPt>
          <c:dLbls>
            <c:dLbl>
              <c:idx val="2"/>
              <c:layout>
                <c:manualLayout>
                  <c:x val="1.7767279090113736E-2"/>
                  <c:y val="5.1266976234044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3F-448B-82F7-2C1AC50F261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'ViolencesSex_Repères&amp;Auteurs'!$A$49:$A$51</c:f>
              <c:strCache>
                <c:ptCount val="3"/>
                <c:pt idx="0">
                  <c:v>Un seul auteur</c:v>
                </c:pt>
                <c:pt idx="1">
                  <c:v>Plusieurs auteurs</c:v>
                </c:pt>
                <c:pt idx="2">
                  <c:v>Ne sait pas/Refus</c:v>
                </c:pt>
              </c:strCache>
            </c:strRef>
          </c:cat>
          <c:val>
            <c:numRef>
              <c:f>'ViolencesSex_Repères&amp;Auteurs'!$B$49:$B$51</c:f>
              <c:numCache>
                <c:formatCode>0</c:formatCode>
                <c:ptCount val="3"/>
                <c:pt idx="0">
                  <c:v>90.445695026922607</c:v>
                </c:pt>
                <c:pt idx="1">
                  <c:v>6.5422997671557308</c:v>
                </c:pt>
                <c:pt idx="2">
                  <c:v>3.0120052059216622</c:v>
                </c:pt>
              </c:numCache>
            </c:numRef>
          </c:val>
          <c:extLst>
            <c:ext xmlns:c16="http://schemas.microsoft.com/office/drawing/2014/chart" uri="{C3380CC4-5D6E-409C-BE32-E72D297353CC}">
              <c16:uniqueId val="{00000006-B33F-448B-82F7-2C1AC50F261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7318672008104248"/>
          <c:y val="0.29520722260751742"/>
          <c:w val="0.39039130634986419"/>
          <c:h val="0.315746991352163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656470197699201"/>
          <c:y val="0.25709394334196939"/>
          <c:w val="0.23482892734194111"/>
          <c:h val="0.468678999462282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72C7-4408-ADCE-31D2B42AE6F1}"/>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72C7-4408-ADCE-31D2B42AE6F1}"/>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72C7-4408-ADCE-31D2B42AE6F1}"/>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C7-4408-ADCE-31D2B42AE6F1}"/>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C7-4408-ADCE-31D2B42AE6F1}"/>
                </c:ext>
              </c:extLst>
            </c:dLbl>
            <c:dLbl>
              <c:idx val="2"/>
              <c:layout>
                <c:manualLayout>
                  <c:x val="3.1096360961599327E-3"/>
                  <c:y val="3.1613238485293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2C7-4408-ADCE-31D2B42AE6F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'ViolencesSex_Repères&amp;Auteurs'!$A$44:$A$46</c:f>
              <c:strCache>
                <c:ptCount val="3"/>
                <c:pt idx="0">
                  <c:v>Oui</c:v>
                </c:pt>
                <c:pt idx="1">
                  <c:v>Non</c:v>
                </c:pt>
                <c:pt idx="2">
                  <c:v>Ne sait pas / Refus</c:v>
                </c:pt>
              </c:strCache>
            </c:strRef>
          </c:cat>
          <c:val>
            <c:numRef>
              <c:f>'ViolencesSex_Repères&amp;Auteurs'!$B$44:$B$46</c:f>
              <c:numCache>
                <c:formatCode>0</c:formatCode>
                <c:ptCount val="3"/>
                <c:pt idx="0">
                  <c:v>40</c:v>
                </c:pt>
                <c:pt idx="1">
                  <c:v>57</c:v>
                </c:pt>
                <c:pt idx="2">
                  <c:v>3</c:v>
                </c:pt>
              </c:numCache>
            </c:numRef>
          </c:val>
          <c:extLst>
            <c:ext xmlns:c16="http://schemas.microsoft.com/office/drawing/2014/chart" uri="{C3380CC4-5D6E-409C-BE32-E72D297353CC}">
              <c16:uniqueId val="{00000006-72C7-4408-ADCE-31D2B42AE6F1}"/>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5099303202341416"/>
          <c:y val="0.31156550274491135"/>
          <c:w val="0.1933631543624853"/>
          <c:h val="0.363372383407685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32823255583617"/>
          <c:y val="0.26257813134182972"/>
          <c:w val="0.29371003152907771"/>
          <c:h val="0.4814422166301377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1DE-480D-AE40-57D40EDAA37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1DE-480D-AE40-57D40EDAA372}"/>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F1DE-480D-AE40-57D40EDAA372}"/>
              </c:ext>
            </c:extLst>
          </c:dPt>
          <c:dLbls>
            <c:dLbl>
              <c:idx val="1"/>
              <c:layout>
                <c:manualLayout>
                  <c:x val="1.5162349989270209E-2"/>
                  <c:y val="7.34258733122277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DE-480D-AE40-57D40EDAA3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'ViolencesSex_Repères&amp;Auteurs'!$A$59:$A$61</c:f>
              <c:strCache>
                <c:ptCount val="3"/>
                <c:pt idx="0">
                  <c:v>Un homme (ou uniquement des hommes)</c:v>
                </c:pt>
                <c:pt idx="1">
                  <c:v>Une femme (ou au moins une femme)</c:v>
                </c:pt>
                <c:pt idx="2">
                  <c:v>Ne sait pas/Refus</c:v>
                </c:pt>
              </c:strCache>
            </c:strRef>
          </c:cat>
          <c:val>
            <c:numRef>
              <c:f>'ViolencesSex_Repères&amp;Auteurs'!$B$59:$B$61</c:f>
              <c:numCache>
                <c:formatCode>0</c:formatCode>
                <c:ptCount val="3"/>
                <c:pt idx="0">
                  <c:v>86</c:v>
                </c:pt>
                <c:pt idx="1">
                  <c:v>11</c:v>
                </c:pt>
                <c:pt idx="2">
                  <c:v>3</c:v>
                </c:pt>
              </c:numCache>
            </c:numRef>
          </c:val>
          <c:extLst>
            <c:ext xmlns:c16="http://schemas.microsoft.com/office/drawing/2014/chart" uri="{C3380CC4-5D6E-409C-BE32-E72D297353CC}">
              <c16:uniqueId val="{00000006-F1DE-480D-AE40-57D40EDAA37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5314746034104225"/>
          <c:y val="0.32070568498525315"/>
          <c:w val="0.50519850113075493"/>
          <c:h val="0.426699678004167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63702524662055"/>
          <c:y val="5.6859031861523641E-2"/>
          <c:w val="0.29494588668366367"/>
          <c:h val="0.5295227969921481"/>
        </c:manualLayout>
      </c:layout>
      <c:ofPieChart>
        <c:ofPieType val="bar"/>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9005-4137-AC43-9BCE5AC6DB7B}"/>
              </c:ext>
            </c:extLst>
          </c:dPt>
          <c:dPt>
            <c:idx val="1"/>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3-9005-4137-AC43-9BCE5AC6DB7B}"/>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9005-4137-AC43-9BCE5AC6DB7B}"/>
              </c:ext>
            </c:extLst>
          </c:dPt>
          <c:dPt>
            <c:idx val="3"/>
            <c:bubble3D val="0"/>
            <c:spPr>
              <a:solidFill>
                <a:srgbClr val="F9D5BD"/>
              </a:solidFill>
              <a:ln w="9525" cap="flat" cmpd="sng" algn="ctr">
                <a:noFill/>
                <a:round/>
              </a:ln>
              <a:effectLst/>
            </c:spPr>
            <c:extLst>
              <c:ext xmlns:c16="http://schemas.microsoft.com/office/drawing/2014/chart" uri="{C3380CC4-5D6E-409C-BE32-E72D297353CC}">
                <c16:uniqueId val="{00000007-9005-4137-AC43-9BCE5AC6DB7B}"/>
              </c:ext>
            </c:extLst>
          </c:dPt>
          <c:dPt>
            <c:idx val="4"/>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9-9005-4137-AC43-9BCE5AC6DB7B}"/>
              </c:ext>
            </c:extLst>
          </c:dPt>
          <c:dLbls>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005-4137-AC43-9BCE5AC6DB7B}"/>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005-4137-AC43-9BCE5AC6DB7B}"/>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'ViolencesSex_Repères&amp;Auteurs'!$A$54:$A$56</c:f>
              <c:strCache>
                <c:ptCount val="3"/>
                <c:pt idx="0">
                  <c:v>L'auteur (tous les auteurs) étai(en)t inconnu(s) de la victime</c:v>
                </c:pt>
                <c:pt idx="1">
                  <c:v>Ne sait pas/Refus</c:v>
                </c:pt>
                <c:pt idx="2">
                  <c:v>L'auteur (au moins un auteur) était connu de vue ou personnellement </c:v>
                </c:pt>
              </c:strCache>
            </c:strRef>
          </c:cat>
          <c:val>
            <c:numRef>
              <c:f>'ViolencesSex_Repères&amp;Auteurs'!$B$54:$B$57</c:f>
              <c:numCache>
                <c:formatCode>0</c:formatCode>
                <c:ptCount val="4"/>
                <c:pt idx="0">
                  <c:v>24.2114798179581</c:v>
                </c:pt>
                <c:pt idx="1">
                  <c:v>2</c:v>
                </c:pt>
                <c:pt idx="2">
                  <c:v>50.765153068649404</c:v>
                </c:pt>
                <c:pt idx="3">
                  <c:v>23.0194841705584</c:v>
                </c:pt>
              </c:numCache>
            </c:numRef>
          </c:val>
          <c:extLst>
            <c:ext xmlns:c16="http://schemas.microsoft.com/office/drawing/2014/chart" uri="{C3380CC4-5D6E-409C-BE32-E72D297353CC}">
              <c16:uniqueId val="{0000000A-9005-4137-AC43-9BCE5AC6DB7B}"/>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3"/>
        <c:delete val="1"/>
      </c:legendEntry>
      <c:layout>
        <c:manualLayout>
          <c:xMode val="edge"/>
          <c:yMode val="edge"/>
          <c:x val="1.1148516989937978E-3"/>
          <c:y val="0.55902410932810609"/>
          <c:w val="0.93790331441127994"/>
          <c:h val="0.23326396700412447"/>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solidFill>
            <a:schemeClr val="tx1">
              <a:lumMod val="65000"/>
              <a:lumOff val="35000"/>
            </a:schemeClr>
          </a:solidFill>
          <a:latin typeface="Albany AMT" panose="020B0604020202020204" pitchFamily="34" charset="0"/>
          <a:cs typeface="Albany AMT" panose="020B0604020202020204" pitchFamily="34" charset="0"/>
        </a:defRPr>
      </a:pPr>
      <a:endParaRPr lang="fr-FR"/>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64096423430935"/>
          <c:y val="6.628288688794283E-2"/>
          <c:w val="0.21994557131971409"/>
          <c:h val="0.8738839946424342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3EF-425C-87CC-8D53BBBAA89C}"/>
              </c:ext>
            </c:extLst>
          </c:dPt>
          <c:dPt>
            <c:idx val="1"/>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3EF-425C-87CC-8D53BBBAA89C}"/>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C3EF-425C-87CC-8D53BBBAA89C}"/>
              </c:ext>
            </c:extLst>
          </c:dPt>
          <c:dPt>
            <c:idx val="6"/>
            <c:invertIfNegative val="0"/>
            <c:bubble3D val="0"/>
            <c:spPr>
              <a:solidFill>
                <a:schemeClr val="accent1"/>
              </a:solidFill>
              <a:ln w="9525" cap="flat" cmpd="sng" algn="ctr">
                <a:noFill/>
                <a:round/>
              </a:ln>
              <a:effectLst/>
            </c:spPr>
            <c:extLst>
              <c:ext xmlns:c16="http://schemas.microsoft.com/office/drawing/2014/chart" uri="{C3380CC4-5D6E-409C-BE32-E72D297353CC}">
                <c16:uniqueId val="{00000007-C3EF-425C-87CC-8D53BBBAA89C}"/>
              </c:ext>
            </c:extLst>
          </c:dPt>
          <c:dLbls>
            <c:dLbl>
              <c:idx val="1"/>
              <c:layout/>
              <c:tx>
                <c:rich>
                  <a:bodyPr/>
                  <a:lstStyle/>
                  <a:p>
                    <a:r>
                      <a:rPr lang="en-US"/>
                      <a:t>Non posé</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3EF-425C-87CC-8D53BBBAA89C}"/>
                </c:ext>
              </c:extLst>
            </c:dLbl>
            <c:dLbl>
              <c:idx val="4"/>
              <c:layout/>
              <c:tx>
                <c:rich>
                  <a:bodyPr/>
                  <a:lstStyle/>
                  <a:p>
                    <a:r>
                      <a:rPr lang="en-US"/>
                      <a:t>NS</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3EF-425C-87CC-8D53BBBAA89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ViolencesSexuelles_Contexte!$A$60:$A$66</c:f>
              <c:strCache>
                <c:ptCount val="7"/>
                <c:pt idx="0">
                  <c:v>Dans la rue ou dans un transport en commun</c:v>
                </c:pt>
                <c:pt idx="1">
                  <c:v>Dans un établissement commercial</c:v>
                </c:pt>
                <c:pt idx="2">
                  <c:v>Sur le lieu de travail ou d'études </c:v>
                </c:pt>
                <c:pt idx="3">
                  <c:v>Au domicile de la victime</c:v>
                </c:pt>
                <c:pt idx="4">
                  <c:v>Dans l'immeuble de la victime</c:v>
                </c:pt>
                <c:pt idx="5">
                  <c:v>Au domicile de quelqu'un d'autre</c:v>
                </c:pt>
                <c:pt idx="6">
                  <c:v>Dans un autre lieu</c:v>
                </c:pt>
              </c:strCache>
            </c:strRef>
          </c:cat>
          <c:val>
            <c:numRef>
              <c:f>ViolencesSexuelles_Contexte!$B$60:$B$66</c:f>
              <c:numCache>
                <c:formatCode>0%</c:formatCode>
                <c:ptCount val="7"/>
                <c:pt idx="0">
                  <c:v>0.14007970120523372</c:v>
                </c:pt>
                <c:pt idx="1">
                  <c:v>0</c:v>
                </c:pt>
                <c:pt idx="2">
                  <c:v>7.9799758887110203E-2</c:v>
                </c:pt>
                <c:pt idx="3">
                  <c:v>0.37610262015955098</c:v>
                </c:pt>
                <c:pt idx="4">
                  <c:v>0</c:v>
                </c:pt>
                <c:pt idx="5">
                  <c:v>0.21804419080000501</c:v>
                </c:pt>
                <c:pt idx="6">
                  <c:v>0.154597930199638</c:v>
                </c:pt>
              </c:numCache>
            </c:numRef>
          </c:val>
          <c:extLst>
            <c:ext xmlns:c16="http://schemas.microsoft.com/office/drawing/2014/chart" uri="{C3380CC4-5D6E-409C-BE32-E72D297353CC}">
              <c16:uniqueId val="{00000009-C3EF-425C-87CC-8D53BBBAA89C}"/>
            </c:ext>
          </c:extLst>
        </c:ser>
        <c:dLbls>
          <c:showLegendKey val="0"/>
          <c:showVal val="0"/>
          <c:showCatName val="0"/>
          <c:showSerName val="0"/>
          <c:showPercent val="0"/>
          <c:showBubbleSize val="0"/>
        </c:dLbls>
        <c:gapWidth val="80"/>
        <c:axId val="279293152"/>
        <c:axId val="283197376"/>
      </c:barChart>
      <c:catAx>
        <c:axId val="2792931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3197376"/>
        <c:crosses val="autoZero"/>
        <c:auto val="1"/>
        <c:lblAlgn val="ctr"/>
        <c:lblOffset val="100"/>
        <c:noMultiLvlLbl val="0"/>
      </c:catAx>
      <c:valAx>
        <c:axId val="283197376"/>
        <c:scaling>
          <c:orientation val="minMax"/>
        </c:scaling>
        <c:delete val="1"/>
        <c:axPos val="t"/>
        <c:numFmt formatCode="0%" sourceLinked="1"/>
        <c:majorTickMark val="out"/>
        <c:minorTickMark val="none"/>
        <c:tickLblPos val="nextTo"/>
        <c:crossAx val="279293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4081286488909"/>
          <c:y val="0.1632266596414533"/>
          <c:w val="0.31273904169926847"/>
          <c:h val="0.5749160418791029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07A7-41F3-AD96-C399FE78B24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07A7-41F3-AD96-C399FE78B240}"/>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07A7-41F3-AD96-C399FE78B240}"/>
              </c:ext>
            </c:extLst>
          </c:dPt>
          <c:dLbls>
            <c:dLbl>
              <c:idx val="2"/>
              <c:delete val="1"/>
              <c:extLst>
                <c:ext xmlns:c15="http://schemas.microsoft.com/office/drawing/2012/chart" uri="{CE6537A1-D6FC-4f65-9D91-7224C49458BB}"/>
                <c:ext xmlns:c16="http://schemas.microsoft.com/office/drawing/2014/chart" uri="{C3380CC4-5D6E-409C-BE32-E72D297353CC}">
                  <c16:uniqueId val="{00000005-07A7-41F3-AD96-C399FE78B2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ViolencesSexuelles_Contexte!$A$56:$A$58</c:f>
              <c:strCache>
                <c:ptCount val="3"/>
                <c:pt idx="0">
                  <c:v>Dans le quartier ou le village</c:v>
                </c:pt>
                <c:pt idx="1">
                  <c:v>Hors du quartier ou du village</c:v>
                </c:pt>
                <c:pt idx="2">
                  <c:v>Ne sait pas/Refus</c:v>
                </c:pt>
              </c:strCache>
            </c:strRef>
          </c:cat>
          <c:val>
            <c:numRef>
              <c:f>ViolencesSexuelles_Contexte!$B$56:$B$58</c:f>
              <c:numCache>
                <c:formatCode>0</c:formatCode>
                <c:ptCount val="3"/>
                <c:pt idx="0">
                  <c:v>60.559396787807394</c:v>
                </c:pt>
                <c:pt idx="1">
                  <c:v>39.391545503856499</c:v>
                </c:pt>
                <c:pt idx="2">
                  <c:v>4.9057708336107453E-2</c:v>
                </c:pt>
              </c:numCache>
            </c:numRef>
          </c:val>
          <c:extLst>
            <c:ext xmlns:c16="http://schemas.microsoft.com/office/drawing/2014/chart" uri="{C3380CC4-5D6E-409C-BE32-E72D297353CC}">
              <c16:uniqueId val="{00000006-07A7-41F3-AD96-C399FE78B24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414594743955223"/>
          <c:y val="0.21139845825342662"/>
          <c:w val="0.39767818352930878"/>
          <c:h val="0.552357837242847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387118276882"/>
          <c:y val="0.17907622607764465"/>
          <c:w val="0.36914260717410324"/>
          <c:h val="0.71556932410201823"/>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FAA-4B4E-84EA-57FE0727F74E}"/>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FAA-4B4E-84EA-57FE0727F74E}"/>
              </c:ext>
            </c:extLst>
          </c:dPt>
          <c:dPt>
            <c:idx val="2"/>
            <c:bubble3D val="0"/>
            <c:spPr>
              <a:solidFill>
                <a:schemeClr val="bg2">
                  <a:lumMod val="90000"/>
                </a:schemeClr>
              </a:solidFill>
              <a:ln w="9525" cap="flat" cmpd="sng" algn="ctr">
                <a:noFill/>
                <a:round/>
              </a:ln>
              <a:effectLst/>
            </c:spPr>
            <c:extLst>
              <c:ext xmlns:c16="http://schemas.microsoft.com/office/drawing/2014/chart" uri="{C3380CC4-5D6E-409C-BE32-E72D297353CC}">
                <c16:uniqueId val="{00000005-FFAA-4B4E-84EA-57FE0727F74E}"/>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7-FFAA-4B4E-84EA-57FE0727F74E}"/>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9-FFAA-4B4E-84EA-57FE0727F74E}"/>
              </c:ext>
            </c:extLst>
          </c:dPt>
          <c:dPt>
            <c:idx val="5"/>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B-FFAA-4B4E-84EA-57FE0727F74E}"/>
              </c:ext>
            </c:extLst>
          </c:dPt>
          <c:dPt>
            <c:idx val="6"/>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D-FFAA-4B4E-84EA-57FE0727F74E}"/>
              </c:ext>
            </c:extLst>
          </c:dPt>
          <c:dLbls>
            <c:dLbl>
              <c:idx val="0"/>
              <c:layout>
                <c:manualLayout>
                  <c:x val="-3.1038620172478441E-2"/>
                  <c:y val="2.789988120321516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AA-4B4E-84EA-57FE0727F74E}"/>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FAA-4B4E-84EA-57FE0727F74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ViolencesSexuelles_Contexte!$A$51:$A$53</c:f>
              <c:strCache>
                <c:ptCount val="3"/>
                <c:pt idx="0">
                  <c:v>Oui</c:v>
                </c:pt>
                <c:pt idx="1">
                  <c:v>Non</c:v>
                </c:pt>
                <c:pt idx="2">
                  <c:v>Ne sait pas/Refus</c:v>
                </c:pt>
              </c:strCache>
            </c:strRef>
          </c:cat>
          <c:val>
            <c:numRef>
              <c:f>ViolencesSexuelles_Contexte!$B$51:$B$53</c:f>
              <c:numCache>
                <c:formatCode>0</c:formatCode>
                <c:ptCount val="3"/>
                <c:pt idx="0">
                  <c:v>11</c:v>
                </c:pt>
                <c:pt idx="1">
                  <c:v>88</c:v>
                </c:pt>
                <c:pt idx="2">
                  <c:v>1</c:v>
                </c:pt>
              </c:numCache>
            </c:numRef>
          </c:val>
          <c:extLst>
            <c:ext xmlns:c16="http://schemas.microsoft.com/office/drawing/2014/chart" uri="{C3380CC4-5D6E-409C-BE32-E72D297353CC}">
              <c16:uniqueId val="{0000000E-FFAA-4B4E-84EA-57FE0727F74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6981835603882849"/>
          <c:y val="0.3637636695042758"/>
          <c:w val="0.50299670874474023"/>
          <c:h val="0.406884237338370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49464128453122E-2"/>
          <c:y val="0.18817459919420901"/>
          <c:w val="0.18923614687996029"/>
          <c:h val="0.57735092030693613"/>
        </c:manualLayout>
      </c:layout>
      <c:pieChart>
        <c:varyColors val="1"/>
        <c:ser>
          <c:idx val="0"/>
          <c:order val="0"/>
          <c:spPr>
            <a:ln>
              <a:noFill/>
            </a:ln>
          </c:spPr>
          <c:dPt>
            <c:idx val="0"/>
            <c:bubble3D val="0"/>
            <c:explosion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48D6-4F1A-9E48-C761AD38B1E0}"/>
              </c:ext>
            </c:extLst>
          </c:dPt>
          <c:dPt>
            <c:idx val="1"/>
            <c:bubble3D val="0"/>
            <c:spPr>
              <a:solidFill>
                <a:schemeClr val="accent1">
                  <a:lumMod val="40000"/>
                  <a:lumOff val="60000"/>
                </a:schemeClr>
              </a:solidFill>
              <a:ln w="9525" cap="flat" cmpd="sng" algn="ctr">
                <a:noFill/>
                <a:round/>
              </a:ln>
              <a:effectLst/>
            </c:spPr>
            <c:extLst>
              <c:ext xmlns:c16="http://schemas.microsoft.com/office/drawing/2014/chart" uri="{C3380CC4-5D6E-409C-BE32-E72D297353CC}">
                <c16:uniqueId val="{00000003-48D6-4F1A-9E48-C761AD38B1E0}"/>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48D6-4F1A-9E48-C761AD38B1E0}"/>
              </c:ext>
            </c:extLst>
          </c:dPt>
          <c:dPt>
            <c:idx val="3"/>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7-48D6-4F1A-9E48-C761AD38B1E0}"/>
              </c:ext>
            </c:extLst>
          </c:dPt>
          <c:dPt>
            <c:idx val="4"/>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9-48D6-4F1A-9E48-C761AD38B1E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ViolencesSexuelles_Contexte!$A$39:$A$43</c:f>
              <c:strCache>
                <c:ptCount val="5"/>
                <c:pt idx="0">
                  <c:v>Viol, rapport sexuel forcé</c:v>
                </c:pt>
                <c:pt idx="1">
                  <c:v>Tentative de viol</c:v>
                </c:pt>
                <c:pt idx="2">
                  <c:v>Attouchements du sexe</c:v>
                </c:pt>
                <c:pt idx="3">
                  <c:v>Autre agression sexuelle*</c:v>
                </c:pt>
                <c:pt idx="4">
                  <c:v>Ne sait pas/Refus</c:v>
                </c:pt>
              </c:strCache>
            </c:strRef>
          </c:cat>
          <c:val>
            <c:numRef>
              <c:f>ViolencesSexuelles_Contexte!$B$39:$B$43</c:f>
              <c:numCache>
                <c:formatCode>0</c:formatCode>
                <c:ptCount val="5"/>
                <c:pt idx="0">
                  <c:v>28.961626999351697</c:v>
                </c:pt>
                <c:pt idx="1">
                  <c:v>14.415747747628599</c:v>
                </c:pt>
                <c:pt idx="2">
                  <c:v>26.0666351356715</c:v>
                </c:pt>
                <c:pt idx="3">
                  <c:v>28.454066175400499</c:v>
                </c:pt>
                <c:pt idx="4">
                  <c:v>2.9471845280617028</c:v>
                </c:pt>
              </c:numCache>
            </c:numRef>
          </c:val>
          <c:extLst>
            <c:ext xmlns:c16="http://schemas.microsoft.com/office/drawing/2014/chart" uri="{C3380CC4-5D6E-409C-BE32-E72D297353CC}">
              <c16:uniqueId val="{0000000A-48D6-4F1A-9E48-C761AD38B1E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27237327818196883"/>
          <c:y val="0.19707708510958424"/>
          <c:w val="0.360159860637014"/>
          <c:h val="0.548145844826721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74763017008196"/>
          <c:y val="0.21553685789276344"/>
          <c:w val="0.4887965728421878"/>
          <c:h val="0.5032580099085247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5AD-4226-855B-595B2422F7E9}"/>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5AD-4226-855B-595B2422F7E9}"/>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C5AD-4226-855B-595B2422F7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ViolencesPhysiques_Contexte!$A$60:$A$62</c:f>
              <c:strCache>
                <c:ptCount val="3"/>
                <c:pt idx="0">
                  <c:v>En journée</c:v>
                </c:pt>
                <c:pt idx="1">
                  <c:v>De nuit</c:v>
                </c:pt>
                <c:pt idx="2">
                  <c:v>Ne sait pas/Refus</c:v>
                </c:pt>
              </c:strCache>
            </c:strRef>
          </c:cat>
          <c:val>
            <c:numRef>
              <c:f>ViolencesPhysiques_Contexte!$B$60:$B$62</c:f>
              <c:numCache>
                <c:formatCode>0</c:formatCode>
                <c:ptCount val="3"/>
                <c:pt idx="0">
                  <c:v>67.000248898430002</c:v>
                </c:pt>
                <c:pt idx="1">
                  <c:v>32.147546211493697</c:v>
                </c:pt>
                <c:pt idx="2">
                  <c:v>0.60800000000000298</c:v>
                </c:pt>
              </c:numCache>
            </c:numRef>
          </c:val>
          <c:extLst>
            <c:ext xmlns:c16="http://schemas.microsoft.com/office/drawing/2014/chart" uri="{C3380CC4-5D6E-409C-BE32-E72D297353CC}">
              <c16:uniqueId val="{00000006-C5AD-4226-855B-595B2422F7E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4247232857360717"/>
          <c:y val="0.38436535433070868"/>
          <c:w val="0.45164519572668088"/>
          <c:h val="0.21521829771278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05825435936729"/>
          <c:y val="0.20515973719845529"/>
          <c:w val="0.19758687939920314"/>
          <c:h val="0.6028286273133055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E7FF-4FC2-BC5E-62C569B9F3C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E7FF-4FC2-BC5E-62C569B9F3C0}"/>
              </c:ext>
            </c:extLst>
          </c:dPt>
          <c:dPt>
            <c:idx val="2"/>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5-E7FF-4FC2-BC5E-62C569B9F3C0}"/>
              </c:ext>
            </c:extLst>
          </c:dPt>
          <c:dPt>
            <c:idx val="3"/>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7-E7FF-4FC2-BC5E-62C569B9F3C0}"/>
              </c:ext>
            </c:extLst>
          </c:dPt>
          <c:dLbls>
            <c:dLbl>
              <c:idx val="3"/>
              <c:layout>
                <c:manualLayout>
                  <c:x val="-2.0725527310517771E-4"/>
                  <c:y val="6.93856203583498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FF-4FC2-BC5E-62C569B9F3C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ViolencesSexuelles_Contexte!$A$69:$A$72</c:f>
              <c:strCache>
                <c:ptCount val="4"/>
                <c:pt idx="0">
                  <c:v>Une fois</c:v>
                </c:pt>
                <c:pt idx="1">
                  <c:v>Deux fois</c:v>
                </c:pt>
                <c:pt idx="2">
                  <c:v>Plus de deux fois</c:v>
                </c:pt>
                <c:pt idx="3">
                  <c:v>Ne sait pas/Refus</c:v>
                </c:pt>
              </c:strCache>
            </c:strRef>
          </c:cat>
          <c:val>
            <c:numRef>
              <c:f>ViolencesSexuelles_Contexte!$B$69:$B$72</c:f>
              <c:numCache>
                <c:formatCode>0</c:formatCode>
                <c:ptCount val="4"/>
                <c:pt idx="0">
                  <c:v>58</c:v>
                </c:pt>
                <c:pt idx="1">
                  <c:v>18</c:v>
                </c:pt>
                <c:pt idx="2">
                  <c:v>23</c:v>
                </c:pt>
                <c:pt idx="3">
                  <c:v>1</c:v>
                </c:pt>
              </c:numCache>
            </c:numRef>
          </c:val>
          <c:extLst>
            <c:ext xmlns:c16="http://schemas.microsoft.com/office/drawing/2014/chart" uri="{C3380CC4-5D6E-409C-BE32-E72D297353CC}">
              <c16:uniqueId val="{00000008-E7FF-4FC2-BC5E-62C569B9F3C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701491340005438"/>
          <c:y val="0.27351020612869253"/>
          <c:w val="0.28221969045741413"/>
          <c:h val="0.505682999816105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63302213805555E-2"/>
          <c:y val="0.22113735783027122"/>
          <c:w val="0.39795342037941461"/>
          <c:h val="0.6549650043744531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A831-4A79-A1F7-11A754910ADD}"/>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831-4A79-A1F7-11A754910ADD}"/>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A831-4A79-A1F7-11A754910ADD}"/>
              </c:ext>
            </c:extLst>
          </c:dPt>
          <c:dLbls>
            <c:dLbl>
              <c:idx val="2"/>
              <c:layout>
                <c:manualLayout>
                  <c:x val="2.1427068451886811E-3"/>
                  <c:y val="0.109184893554972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831-4A79-A1F7-11A754910AD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ViolencesSexuelles_Contexte!$A$46:$A$48</c:f>
              <c:strCache>
                <c:ptCount val="3"/>
                <c:pt idx="0">
                  <c:v>Oui</c:v>
                </c:pt>
                <c:pt idx="1">
                  <c:v>Non</c:v>
                </c:pt>
                <c:pt idx="2">
                  <c:v>Ne sait pas/Refus</c:v>
                </c:pt>
              </c:strCache>
            </c:strRef>
          </c:cat>
          <c:val>
            <c:numRef>
              <c:f>ViolencesSexuelles_Contexte!$B$46:$B$48</c:f>
              <c:numCache>
                <c:formatCode>0</c:formatCode>
                <c:ptCount val="3"/>
                <c:pt idx="0">
                  <c:v>38.667408837597499</c:v>
                </c:pt>
                <c:pt idx="1">
                  <c:v>59.758448134739396</c:v>
                </c:pt>
                <c:pt idx="2">
                  <c:v>1.574143027663105</c:v>
                </c:pt>
              </c:numCache>
            </c:numRef>
          </c:val>
          <c:extLst>
            <c:ext xmlns:c16="http://schemas.microsoft.com/office/drawing/2014/chart" uri="{C3380CC4-5D6E-409C-BE32-E72D297353CC}">
              <c16:uniqueId val="{00000006-A831-4A79-A1F7-11A754910AD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1351030488277571"/>
          <c:y val="0.41421624380285799"/>
          <c:w val="0.48183657659532647"/>
          <c:h val="0.312533475688420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264105715109318"/>
          <c:y val="0.21664589383044444"/>
          <c:w val="0.4300669063765874"/>
          <c:h val="0.5245885189935573"/>
        </c:manualLayout>
      </c:layout>
      <c:barChart>
        <c:barDir val="bar"/>
        <c:grouping val="stacked"/>
        <c:varyColors val="0"/>
        <c:ser>
          <c:idx val="0"/>
          <c:order val="0"/>
          <c:tx>
            <c:strRef>
              <c:f>'ViolencesSex_Prejudice&amp;Recours'!$A$56</c:f>
              <c:strCache>
                <c:ptCount val="1"/>
                <c:pt idx="0">
                  <c:v>Oui</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'ViolencesSex_Prejudice&amp;Recours'!$B$56:$D$56</c:f>
              <c:numCache>
                <c:formatCode>0%</c:formatCode>
                <c:ptCount val="3"/>
                <c:pt idx="0">
                  <c:v>0.34510000000000002</c:v>
                </c:pt>
                <c:pt idx="1">
                  <c:v>0.66220000000000001</c:v>
                </c:pt>
                <c:pt idx="2">
                  <c:v>0.48309999999999997</c:v>
                </c:pt>
              </c:numCache>
            </c:numRef>
          </c:val>
          <c:extLst>
            <c:ext xmlns:c16="http://schemas.microsoft.com/office/drawing/2014/chart" uri="{C3380CC4-5D6E-409C-BE32-E72D297353CC}">
              <c16:uniqueId val="{00000000-489F-411F-882A-A998A3A5687C}"/>
            </c:ext>
          </c:extLst>
        </c:ser>
        <c:ser>
          <c:idx val="1"/>
          <c:order val="1"/>
          <c:tx>
            <c:strRef>
              <c:f>'ViolencesSex_Prejudice&amp;Recours'!$A$57</c:f>
              <c:strCache>
                <c:ptCount val="1"/>
                <c:pt idx="0">
                  <c:v>Non</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'ViolencesSex_Prejudice&amp;Recours'!$B$57:$D$57</c:f>
              <c:numCache>
                <c:formatCode>0%</c:formatCode>
                <c:ptCount val="3"/>
                <c:pt idx="0">
                  <c:v>0.62370000000000003</c:v>
                </c:pt>
                <c:pt idx="1">
                  <c:v>0.31850000000000001</c:v>
                </c:pt>
                <c:pt idx="2">
                  <c:v>0.4909</c:v>
                </c:pt>
              </c:numCache>
            </c:numRef>
          </c:val>
          <c:extLst>
            <c:ext xmlns:c16="http://schemas.microsoft.com/office/drawing/2014/chart" uri="{C3380CC4-5D6E-409C-BE32-E72D297353CC}">
              <c16:uniqueId val="{00000001-489F-411F-882A-A998A3A5687C}"/>
            </c:ext>
          </c:extLst>
        </c:ser>
        <c:ser>
          <c:idx val="2"/>
          <c:order val="2"/>
          <c:tx>
            <c:strRef>
              <c:f>'ViolencesSex_Prejudice&amp;Recours'!$A$58</c:f>
              <c:strCache>
                <c:ptCount val="1"/>
                <c:pt idx="0">
                  <c:v>Ne sait pas/Refus</c:v>
                </c:pt>
              </c:strCache>
            </c:strRef>
          </c:tx>
          <c:spPr>
            <a:solidFill>
              <a:schemeClr val="bg1">
                <a:lumMod val="75000"/>
              </a:schemeClr>
            </a:solidFill>
            <a:ln w="9525" cap="flat" cmpd="sng" algn="ctr">
              <a:noFill/>
              <a:round/>
            </a:ln>
            <a:effectLst/>
          </c:spPr>
          <c:invertIfNegative val="0"/>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'ViolencesSex_Prejudice&amp;Recours'!$B$58:$D$58</c:f>
              <c:numCache>
                <c:formatCode>0%</c:formatCode>
                <c:ptCount val="3"/>
                <c:pt idx="0">
                  <c:v>3.1200000000000006E-2</c:v>
                </c:pt>
                <c:pt idx="1">
                  <c:v>1.9299999999999984E-2</c:v>
                </c:pt>
                <c:pt idx="2">
                  <c:v>2.6000000000000023E-2</c:v>
                </c:pt>
              </c:numCache>
            </c:numRef>
          </c:val>
          <c:extLst>
            <c:ext xmlns:c16="http://schemas.microsoft.com/office/drawing/2014/chart" uri="{C3380CC4-5D6E-409C-BE32-E72D297353CC}">
              <c16:uniqueId val="{00000002-489F-411F-882A-A998A3A5687C}"/>
            </c:ext>
          </c:extLst>
        </c:ser>
        <c:dLbls>
          <c:showLegendKey val="0"/>
          <c:showVal val="0"/>
          <c:showCatName val="0"/>
          <c:showSerName val="0"/>
          <c:showPercent val="0"/>
          <c:showBubbleSize val="0"/>
        </c:dLbls>
        <c:gapWidth val="40"/>
        <c:overlap val="100"/>
        <c:axId val="283209136"/>
        <c:axId val="283209696"/>
      </c:barChart>
      <c:catAx>
        <c:axId val="28320913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3209696"/>
        <c:crosses val="autoZero"/>
        <c:auto val="1"/>
        <c:lblAlgn val="ctr"/>
        <c:lblOffset val="100"/>
        <c:noMultiLvlLbl val="0"/>
      </c:catAx>
      <c:valAx>
        <c:axId val="283209696"/>
        <c:scaling>
          <c:orientation val="minMax"/>
          <c:max val="1"/>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3209136"/>
        <c:crosses val="autoZero"/>
        <c:crossBetween val="between"/>
        <c:majorUnit val="1"/>
      </c:valAx>
      <c:spPr>
        <a:noFill/>
        <a:ln w="25400">
          <a:noFill/>
        </a:ln>
        <a:effectLst/>
      </c:spPr>
    </c:plotArea>
    <c:legend>
      <c:legendPos val="b"/>
      <c:layout>
        <c:manualLayout>
          <c:xMode val="edge"/>
          <c:yMode val="edge"/>
          <c:x val="0.24742333295294611"/>
          <c:y val="7.7693039884310089E-2"/>
          <c:w val="0.59505408644728663"/>
          <c:h val="9.40974640106547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30906546776291E-2"/>
          <c:y val="9.1428940234929645E-2"/>
          <c:w val="0.47231363796060927"/>
          <c:h val="0.63061012865195132"/>
        </c:manualLayout>
      </c:layout>
      <c:barChart>
        <c:barDir val="col"/>
        <c:grouping val="percentStacked"/>
        <c:varyColors val="0"/>
        <c:ser>
          <c:idx val="0"/>
          <c:order val="0"/>
          <c:tx>
            <c:strRef>
              <c:f>'ViolencesSex_Prejudice&amp;Recours'!$A$62</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6="http://schemas.microsoft.com/office/drawing/2014/chart" uri="{C3380CC4-5D6E-409C-BE32-E72D297353CC}">
                  <c16:uniqueId val="{00000000-F496-4A5B-A6B4-D6CB181050CB}"/>
                </c:ext>
              </c:extLst>
            </c:dLbl>
            <c:dLbl>
              <c:idx val="1"/>
              <c:delete val="1"/>
              <c:extLst>
                <c:ext xmlns:c15="http://schemas.microsoft.com/office/drawing/2012/chart" uri="{CE6537A1-D6FC-4f65-9D91-7224C49458BB}"/>
                <c:ext xmlns:c16="http://schemas.microsoft.com/office/drawing/2014/chart" uri="{C3380CC4-5D6E-409C-BE32-E72D297353CC}">
                  <c16:uniqueId val="{00000001-F496-4A5B-A6B4-D6CB181050CB}"/>
                </c:ext>
              </c:extLst>
            </c:dLbl>
            <c:dLbl>
              <c:idx val="2"/>
              <c:delete val="1"/>
              <c:extLst>
                <c:ext xmlns:c15="http://schemas.microsoft.com/office/drawing/2012/chart" uri="{CE6537A1-D6FC-4f65-9D91-7224C49458BB}"/>
                <c:ext xmlns:c16="http://schemas.microsoft.com/office/drawing/2014/chart" uri="{C3380CC4-5D6E-409C-BE32-E72D297353CC}">
                  <c16:uniqueId val="{00000002-F496-4A5B-A6B4-D6CB181050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'ViolencesSex_Prejudice&amp;Recours'!$B$62:$D$62</c:f>
              <c:numCache>
                <c:formatCode>0%</c:formatCode>
                <c:ptCount val="3"/>
                <c:pt idx="0">
                  <c:v>0.1222</c:v>
                </c:pt>
                <c:pt idx="1">
                  <c:v>0.19939999999999999</c:v>
                </c:pt>
                <c:pt idx="2">
                  <c:v>6.3100000000000003E-2</c:v>
                </c:pt>
              </c:numCache>
            </c:numRef>
          </c:val>
          <c:extLst>
            <c:ext xmlns:c16="http://schemas.microsoft.com/office/drawing/2014/chart" uri="{C3380CC4-5D6E-409C-BE32-E72D297353CC}">
              <c16:uniqueId val="{00000003-F496-4A5B-A6B4-D6CB181050CB}"/>
            </c:ext>
          </c:extLst>
        </c:ser>
        <c:ser>
          <c:idx val="1"/>
          <c:order val="1"/>
          <c:tx>
            <c:strRef>
              <c:f>'ViolencesSex_Prejudice&amp;Recours'!$A$63</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'ViolencesSex_Prejudice&amp;Recours'!$B$63:$D$63</c:f>
              <c:numCache>
                <c:formatCode>0%</c:formatCode>
                <c:ptCount val="3"/>
                <c:pt idx="0">
                  <c:v>3.7600000000000001E-2</c:v>
                </c:pt>
                <c:pt idx="1">
                  <c:v>5.5500000000000001E-2</c:v>
                </c:pt>
                <c:pt idx="2">
                  <c:v>2.3800000000000002E-2</c:v>
                </c:pt>
              </c:numCache>
            </c:numRef>
          </c:val>
          <c:extLst>
            <c:ext xmlns:c16="http://schemas.microsoft.com/office/drawing/2014/chart" uri="{C3380CC4-5D6E-409C-BE32-E72D297353CC}">
              <c16:uniqueId val="{00000004-F496-4A5B-A6B4-D6CB181050CB}"/>
            </c:ext>
          </c:extLst>
        </c:ser>
        <c:ser>
          <c:idx val="2"/>
          <c:order val="2"/>
          <c:tx>
            <c:strRef>
              <c:f>'ViolencesSex_Prejudice&amp;Recours'!$A$64</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'ViolencesSex_Prejudice&amp;Recours'!$B$64:$D$64</c:f>
              <c:numCache>
                <c:formatCode>0%</c:formatCode>
                <c:ptCount val="3"/>
                <c:pt idx="0">
                  <c:v>1.46E-2</c:v>
                </c:pt>
                <c:pt idx="1">
                  <c:v>1.6899999999999998E-2</c:v>
                </c:pt>
                <c:pt idx="2">
                  <c:v>1.2800000000000001E-2</c:v>
                </c:pt>
              </c:numCache>
            </c:numRef>
          </c:val>
          <c:extLst>
            <c:ext xmlns:c16="http://schemas.microsoft.com/office/drawing/2014/chart" uri="{C3380CC4-5D6E-409C-BE32-E72D297353CC}">
              <c16:uniqueId val="{00000005-F496-4A5B-A6B4-D6CB181050CB}"/>
            </c:ext>
          </c:extLst>
        </c:ser>
        <c:ser>
          <c:idx val="3"/>
          <c:order val="3"/>
          <c:tx>
            <c:strRef>
              <c:f>'ViolencesSex_Prejudice&amp;Recours'!$A$65</c:f>
              <c:strCache>
                <c:ptCount val="1"/>
                <c:pt idx="0">
                  <c:v>Pas de déplacement au commissariat ou à la gendarmerie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'ViolencesSex_Prejudice&amp;Recours'!$B$65:$D$65</c:f>
              <c:numCache>
                <c:formatCode>0%</c:formatCode>
                <c:ptCount val="3"/>
                <c:pt idx="0">
                  <c:v>0.80730000000000002</c:v>
                </c:pt>
                <c:pt idx="1">
                  <c:v>0.70889999999999997</c:v>
                </c:pt>
                <c:pt idx="2">
                  <c:v>0.88270000000000004</c:v>
                </c:pt>
              </c:numCache>
            </c:numRef>
          </c:val>
          <c:extLst>
            <c:ext xmlns:c16="http://schemas.microsoft.com/office/drawing/2014/chart" uri="{C3380CC4-5D6E-409C-BE32-E72D297353CC}">
              <c16:uniqueId val="{00000006-F496-4A5B-A6B4-D6CB181050CB}"/>
            </c:ext>
          </c:extLst>
        </c:ser>
        <c:ser>
          <c:idx val="4"/>
          <c:order val="4"/>
          <c:tx>
            <c:strRef>
              <c:f>'ViolencesSex_Prejudice&amp;Recours'!$A$66</c:f>
              <c:strCache>
                <c:ptCount val="1"/>
                <c:pt idx="0">
                  <c:v>Ne sait pas/Refus</c:v>
                </c:pt>
              </c:strCache>
            </c:strRef>
          </c:tx>
          <c:spPr>
            <a:solidFill>
              <a:schemeClr val="bg1">
                <a:lumMod val="65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'ViolencesSex_Prejudice&amp;Recours'!$B$66:$D$66</c:f>
              <c:numCache>
                <c:formatCode>0%</c:formatCode>
                <c:ptCount val="3"/>
                <c:pt idx="0">
                  <c:v>1.8300000000000094E-2</c:v>
                </c:pt>
                <c:pt idx="1">
                  <c:v>1.9299999999999984E-2</c:v>
                </c:pt>
                <c:pt idx="2">
                  <c:v>1.7599999999999838E-2</c:v>
                </c:pt>
              </c:numCache>
            </c:numRef>
          </c:val>
          <c:extLst>
            <c:ext xmlns:c16="http://schemas.microsoft.com/office/drawing/2014/chart" uri="{C3380CC4-5D6E-409C-BE32-E72D297353CC}">
              <c16:uniqueId val="{00000007-F496-4A5B-A6B4-D6CB181050CB}"/>
            </c:ext>
          </c:extLst>
        </c:ser>
        <c:dLbls>
          <c:showLegendKey val="0"/>
          <c:showVal val="0"/>
          <c:showCatName val="0"/>
          <c:showSerName val="0"/>
          <c:showPercent val="0"/>
          <c:showBubbleSize val="0"/>
        </c:dLbls>
        <c:gapWidth val="30"/>
        <c:overlap val="100"/>
        <c:axId val="285341904"/>
        <c:axId val="285342464"/>
      </c:barChart>
      <c:catAx>
        <c:axId val="285341904"/>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342464"/>
        <c:crosses val="autoZero"/>
        <c:auto val="1"/>
        <c:lblAlgn val="ctr"/>
        <c:lblOffset val="100"/>
        <c:noMultiLvlLbl val="0"/>
      </c:catAx>
      <c:valAx>
        <c:axId val="285342464"/>
        <c:scaling>
          <c:orientation val="minMax"/>
          <c:max val="1"/>
          <c:min val="0"/>
        </c:scaling>
        <c:delete val="1"/>
        <c:axPos val="l"/>
        <c:numFmt formatCode="0%" sourceLinked="1"/>
        <c:majorTickMark val="none"/>
        <c:minorTickMark val="none"/>
        <c:tickLblPos val="nextTo"/>
        <c:crossAx val="285341904"/>
        <c:crosses val="autoZero"/>
        <c:crossBetween val="between"/>
        <c:majorUnit val="1"/>
      </c:valAx>
      <c:spPr>
        <a:noFill/>
        <a:ln w="25400">
          <a:noFill/>
        </a:ln>
        <a:effectLst/>
      </c:spPr>
    </c:plotArea>
    <c:legend>
      <c:legendPos val="b"/>
      <c:layout>
        <c:manualLayout>
          <c:xMode val="edge"/>
          <c:yMode val="edge"/>
          <c:x val="0.48132118130902929"/>
          <c:y val="9.5795361645368088E-2"/>
          <c:w val="0.51650016145458155"/>
          <c:h val="0.3499165650685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20884104462788"/>
          <c:y val="9.4564012831729369E-2"/>
          <c:w val="0.36563108355416923"/>
          <c:h val="0.77762453935682285"/>
        </c:manualLayout>
      </c:layout>
      <c:barChart>
        <c:barDir val="bar"/>
        <c:grouping val="stacked"/>
        <c:varyColors val="0"/>
        <c:dLbls>
          <c:showLegendKey val="0"/>
          <c:showVal val="0"/>
          <c:showCatName val="0"/>
          <c:showSerName val="0"/>
          <c:showPercent val="0"/>
          <c:showBubbleSize val="0"/>
        </c:dLbls>
        <c:gapWidth val="40"/>
        <c:overlap val="100"/>
        <c:axId val="285346944"/>
        <c:axId val="285347504"/>
        <c:extLst/>
      </c:barChart>
      <c:catAx>
        <c:axId val="285346944"/>
        <c:scaling>
          <c:orientation val="maxMin"/>
        </c:scaling>
        <c:delete val="1"/>
        <c:axPos val="l"/>
        <c:numFmt formatCode="General" sourceLinked="1"/>
        <c:majorTickMark val="none"/>
        <c:minorTickMark val="none"/>
        <c:tickLblPos val="nextTo"/>
        <c:crossAx val="285347504"/>
        <c:crosses val="autoZero"/>
        <c:auto val="1"/>
        <c:lblAlgn val="ctr"/>
        <c:lblOffset val="100"/>
        <c:noMultiLvlLbl val="0"/>
      </c:catAx>
      <c:valAx>
        <c:axId val="285347504"/>
        <c:scaling>
          <c:orientation val="minMax"/>
          <c:max val="1"/>
          <c:min val="0"/>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crossAx val="285346944"/>
        <c:crosses val="autoZero"/>
        <c:crossBetween val="between"/>
        <c:majorUnit val="1"/>
      </c:valAx>
      <c:spPr>
        <a:noFill/>
        <a:ln w="25400">
          <a:noFill/>
        </a:ln>
        <a:effectLst/>
      </c:spPr>
    </c:plotArea>
    <c:legend>
      <c:legendPos val="r"/>
      <c:layout>
        <c:manualLayout>
          <c:xMode val="edge"/>
          <c:yMode val="edge"/>
          <c:x val="0.80127725580196196"/>
          <c:y val="0.36488722332168372"/>
          <c:w val="6.7751192936631718E-2"/>
          <c:h val="0.22744424326638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07942273469675"/>
          <c:y val="0.19189408552846554"/>
          <c:w val="0.45877184856536896"/>
          <c:h val="0.4891195227102636"/>
        </c:manualLayout>
      </c:layout>
      <c:barChart>
        <c:barDir val="bar"/>
        <c:grouping val="stacked"/>
        <c:varyColors val="0"/>
        <c:ser>
          <c:idx val="0"/>
          <c:order val="0"/>
          <c:tx>
            <c:strRef>
              <c:f>'ViolencesSex_Prejudice&amp;Recours'!$A$48</c:f>
              <c:strCache>
                <c:ptCount val="1"/>
                <c:pt idx="0">
                  <c:v>Très importants</c:v>
                </c:pt>
              </c:strCache>
            </c:strRef>
          </c:tx>
          <c:spPr>
            <a:solidFill>
              <a:schemeClr val="accent2">
                <a:lumMod val="75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'ViolencesSex_Prejudice&amp;Recours'!$B$48:$D$48</c:f>
              <c:numCache>
                <c:formatCode>0%</c:formatCode>
                <c:ptCount val="3"/>
                <c:pt idx="0">
                  <c:v>0.14069999999999999</c:v>
                </c:pt>
                <c:pt idx="1">
                  <c:v>0.42859999999999998</c:v>
                </c:pt>
                <c:pt idx="2">
                  <c:v>0.26600000000000001</c:v>
                </c:pt>
              </c:numCache>
            </c:numRef>
          </c:val>
          <c:extLst>
            <c:ext xmlns:c16="http://schemas.microsoft.com/office/drawing/2014/chart" uri="{C3380CC4-5D6E-409C-BE32-E72D297353CC}">
              <c16:uniqueId val="{00000000-4ED0-41BB-BCAB-AE8DC6128AD2}"/>
            </c:ext>
          </c:extLst>
        </c:ser>
        <c:ser>
          <c:idx val="2"/>
          <c:order val="1"/>
          <c:tx>
            <c:strRef>
              <c:f>'ViolencesSex_Prejudice&amp;Recours'!$A$49</c:f>
              <c:strCache>
                <c:ptCount val="1"/>
                <c:pt idx="0">
                  <c:v>Plutôt importants</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'ViolencesSex_Prejudice&amp;Recours'!$B$49:$D$49</c:f>
              <c:numCache>
                <c:formatCode>0%</c:formatCode>
                <c:ptCount val="3"/>
                <c:pt idx="0">
                  <c:v>0.28910000000000002</c:v>
                </c:pt>
                <c:pt idx="1">
                  <c:v>0.29470000000000002</c:v>
                </c:pt>
                <c:pt idx="2">
                  <c:v>0.29149999999999998</c:v>
                </c:pt>
              </c:numCache>
            </c:numRef>
          </c:val>
          <c:extLst>
            <c:ext xmlns:c16="http://schemas.microsoft.com/office/drawing/2014/chart" uri="{C3380CC4-5D6E-409C-BE32-E72D297353CC}">
              <c16:uniqueId val="{00000001-4ED0-41BB-BCAB-AE8DC6128AD2}"/>
            </c:ext>
          </c:extLst>
        </c:ser>
        <c:ser>
          <c:idx val="3"/>
          <c:order val="2"/>
          <c:tx>
            <c:strRef>
              <c:f>'ViolencesSex_Prejudice&amp;Recours'!$A$50</c:f>
              <c:strCache>
                <c:ptCount val="1"/>
                <c:pt idx="0">
                  <c:v>Peu importants</c:v>
                </c:pt>
              </c:strCache>
            </c:strRef>
          </c:tx>
          <c:spPr>
            <a:solidFill>
              <a:schemeClr val="accent2">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'ViolencesSex_Prejudice&amp;Recours'!$B$50:$D$50</c:f>
              <c:numCache>
                <c:formatCode>0%</c:formatCode>
                <c:ptCount val="3"/>
                <c:pt idx="0">
                  <c:v>0.29170000000000001</c:v>
                </c:pt>
                <c:pt idx="1">
                  <c:v>0.16930000000000001</c:v>
                </c:pt>
                <c:pt idx="2">
                  <c:v>0.2384</c:v>
                </c:pt>
              </c:numCache>
            </c:numRef>
          </c:val>
          <c:extLst>
            <c:ext xmlns:c16="http://schemas.microsoft.com/office/drawing/2014/chart" uri="{C3380CC4-5D6E-409C-BE32-E72D297353CC}">
              <c16:uniqueId val="{00000002-4ED0-41BB-BCAB-AE8DC6128AD2}"/>
            </c:ext>
          </c:extLst>
        </c:ser>
        <c:ser>
          <c:idx val="4"/>
          <c:order val="3"/>
          <c:tx>
            <c:strRef>
              <c:f>'ViolencesSex_Prejudice&amp;Recours'!$A$51</c:f>
              <c:strCache>
                <c:ptCount val="1"/>
                <c:pt idx="0">
                  <c:v>Pas importants</c:v>
                </c:pt>
              </c:strCache>
            </c:strRef>
          </c:tx>
          <c:spPr>
            <a:solidFill>
              <a:schemeClr val="bg2"/>
            </a:solidFill>
            <a:ln w="9525" cap="flat" cmpd="sng" algn="ctr">
              <a:no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4ED0-41BB-BCAB-AE8DC6128AD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'ViolencesSex_Prejudice&amp;Recours'!$B$51:$D$51</c:f>
              <c:numCache>
                <c:formatCode>0%</c:formatCode>
                <c:ptCount val="3"/>
                <c:pt idx="0">
                  <c:v>0.23710000000000001</c:v>
                </c:pt>
                <c:pt idx="1">
                  <c:v>8.7999999999999995E-2</c:v>
                </c:pt>
                <c:pt idx="2">
                  <c:v>0.17219999999999999</c:v>
                </c:pt>
              </c:numCache>
            </c:numRef>
          </c:val>
          <c:extLst>
            <c:ext xmlns:c16="http://schemas.microsoft.com/office/drawing/2014/chart" uri="{C3380CC4-5D6E-409C-BE32-E72D297353CC}">
              <c16:uniqueId val="{00000004-4ED0-41BB-BCAB-AE8DC6128AD2}"/>
            </c:ext>
          </c:extLst>
        </c:ser>
        <c:ser>
          <c:idx val="1"/>
          <c:order val="4"/>
          <c:tx>
            <c:strRef>
              <c:f>'ViolencesSex_Prejudice&amp;Recours'!$A$52</c:f>
              <c:strCache>
                <c:ptCount val="1"/>
                <c:pt idx="0">
                  <c:v>Ne sait pas/Refus</c:v>
                </c:pt>
              </c:strCache>
            </c:strRef>
          </c:tx>
          <c:spPr>
            <a:solidFill>
              <a:schemeClr val="bg1">
                <a:lumMod val="75000"/>
              </a:schemeClr>
            </a:solidFill>
            <a:ln w="9525" cap="flat" cmpd="sng" algn="ctr">
              <a:noFill/>
              <a:round/>
            </a:ln>
            <a:effectLst/>
          </c:spPr>
          <c:invertIfNegative val="0"/>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'ViolencesSex_Prejudice&amp;Recours'!$B$52:$D$52</c:f>
              <c:numCache>
                <c:formatCode>0%</c:formatCode>
                <c:ptCount val="3"/>
                <c:pt idx="0">
                  <c:v>4.1399999999999909E-2</c:v>
                </c:pt>
                <c:pt idx="1">
                  <c:v>1.9400000000000001E-2</c:v>
                </c:pt>
                <c:pt idx="2">
                  <c:v>3.1900000000000012E-2</c:v>
                </c:pt>
              </c:numCache>
            </c:numRef>
          </c:val>
          <c:extLst>
            <c:ext xmlns:c16="http://schemas.microsoft.com/office/drawing/2014/chart" uri="{C3380CC4-5D6E-409C-BE32-E72D297353CC}">
              <c16:uniqueId val="{00000005-4ED0-41BB-BCAB-AE8DC6128AD2}"/>
            </c:ext>
          </c:extLst>
        </c:ser>
        <c:dLbls>
          <c:showLegendKey val="0"/>
          <c:showVal val="0"/>
          <c:showCatName val="0"/>
          <c:showSerName val="0"/>
          <c:showPercent val="0"/>
          <c:showBubbleSize val="0"/>
        </c:dLbls>
        <c:gapWidth val="50"/>
        <c:overlap val="100"/>
        <c:axId val="285352544"/>
        <c:axId val="285353104"/>
        <c:extLst/>
      </c:barChart>
      <c:catAx>
        <c:axId val="28535254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353104"/>
        <c:crosses val="autoZero"/>
        <c:auto val="1"/>
        <c:lblAlgn val="ctr"/>
        <c:lblOffset val="100"/>
        <c:noMultiLvlLbl val="0"/>
      </c:catAx>
      <c:valAx>
        <c:axId val="285353104"/>
        <c:scaling>
          <c:orientation val="minMax"/>
          <c:max val="1"/>
          <c:min val="0"/>
        </c:scaling>
        <c:delete val="1"/>
        <c:axPos val="b"/>
        <c:numFmt formatCode="0%" sourceLinked="1"/>
        <c:majorTickMark val="out"/>
        <c:minorTickMark val="none"/>
        <c:tickLblPos val="nextTo"/>
        <c:crossAx val="285352544"/>
        <c:crosses val="autoZero"/>
        <c:crossBetween val="between"/>
        <c:majorUnit val="1"/>
      </c:valAx>
      <c:spPr>
        <a:noFill/>
        <a:ln w="25400">
          <a:noFill/>
        </a:ln>
        <a:effectLst/>
      </c:spPr>
    </c:plotArea>
    <c:legend>
      <c:legendPos val="b"/>
      <c:layout>
        <c:manualLayout>
          <c:xMode val="edge"/>
          <c:yMode val="edge"/>
          <c:x val="0"/>
          <c:y val="1.2920975239540841E-2"/>
          <c:w val="1"/>
          <c:h val="0.151799639502893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00157729689964"/>
          <c:y val="0.18574484843132413"/>
          <c:w val="0.36152692314885815"/>
          <c:h val="0.7072252631882500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'ViolencesSex_Prejudice&amp;Recours'!$A$71:$A$75</c:f>
              <c:strCache>
                <c:ptCount val="5"/>
                <c:pt idx="0">
                  <c:v>Appelé un service téléphonique gratuit d'aide aux victimes</c:v>
                </c:pt>
                <c:pt idx="1">
                  <c:v>Rencontré des membres d'une association d'aide aux victimes</c:v>
                </c:pt>
                <c:pt idx="2">
                  <c:v>Parlé de leur situation avec les services sociaux</c:v>
                </c:pt>
                <c:pt idx="3">
                  <c:v>Consulté un psychiatre, un psychologue</c:v>
                </c:pt>
                <c:pt idx="4">
                  <c:v>Été vues par un médecin</c:v>
                </c:pt>
              </c:strCache>
            </c:strRef>
          </c:cat>
          <c:val>
            <c:numRef>
              <c:f>'ViolencesSex_Prejudice&amp;Recours'!$B$71:$B$75</c:f>
              <c:numCache>
                <c:formatCode>0%</c:formatCode>
                <c:ptCount val="5"/>
                <c:pt idx="0">
                  <c:v>8.9399999999999993E-2</c:v>
                </c:pt>
                <c:pt idx="1">
                  <c:v>7.9699999999999993E-2</c:v>
                </c:pt>
                <c:pt idx="2">
                  <c:v>0.1106</c:v>
                </c:pt>
                <c:pt idx="3">
                  <c:v>0.2</c:v>
                </c:pt>
                <c:pt idx="4">
                  <c:v>0.1822</c:v>
                </c:pt>
              </c:numCache>
            </c:numRef>
          </c:val>
          <c:extLst>
            <c:ext xmlns:c16="http://schemas.microsoft.com/office/drawing/2014/chart" uri="{C3380CC4-5D6E-409C-BE32-E72D297353CC}">
              <c16:uniqueId val="{00000000-1359-4549-BA5D-DEBFFFE2776D}"/>
            </c:ext>
          </c:extLst>
        </c:ser>
        <c:dLbls>
          <c:showLegendKey val="0"/>
          <c:showVal val="0"/>
          <c:showCatName val="0"/>
          <c:showSerName val="0"/>
          <c:showPercent val="0"/>
          <c:showBubbleSize val="0"/>
        </c:dLbls>
        <c:gapWidth val="100"/>
        <c:axId val="285749888"/>
        <c:axId val="285749328"/>
      </c:barChart>
      <c:valAx>
        <c:axId val="285749328"/>
        <c:scaling>
          <c:orientation val="minMax"/>
          <c:max val="0.4"/>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5749888"/>
        <c:crosses val="autoZero"/>
        <c:crossBetween val="between"/>
        <c:majorUnit val="0.1"/>
        <c:minorUnit val="5.000000000000001E-2"/>
      </c:valAx>
      <c:catAx>
        <c:axId val="2857498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4932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15198057214356E-2"/>
          <c:y val="0.25971973237301071"/>
          <c:w val="0.86744435180702117"/>
          <c:h val="0.39930407362961251"/>
        </c:manualLayout>
      </c:layout>
      <c:barChart>
        <c:barDir val="col"/>
        <c:grouping val="clustered"/>
        <c:varyColors val="0"/>
        <c:ser>
          <c:idx val="0"/>
          <c:order val="0"/>
          <c:tx>
            <c:strRef>
              <c:f>'ViolencesSex_Prejudice&amp;Recours'!$A$78</c:f>
              <c:strCache>
                <c:ptCount val="1"/>
                <c:pt idx="0">
                  <c:v>au moins une démarche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'ViolencesSex_Prejudice&amp;Recours'!$B$77:$D$77</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'ViolencesSex_Prejudice&amp;Recours'!$B$78:$D$78</c:f>
              <c:numCache>
                <c:formatCode>0%</c:formatCode>
                <c:ptCount val="3"/>
                <c:pt idx="0">
                  <c:v>0.33150000000000002</c:v>
                </c:pt>
                <c:pt idx="1">
                  <c:v>0.48480000000000001</c:v>
                </c:pt>
                <c:pt idx="2">
                  <c:v>0.2452</c:v>
                </c:pt>
              </c:numCache>
            </c:numRef>
          </c:val>
          <c:extLst>
            <c:ext xmlns:c16="http://schemas.microsoft.com/office/drawing/2014/chart" uri="{C3380CC4-5D6E-409C-BE32-E72D297353CC}">
              <c16:uniqueId val="{00000000-BE9B-45D4-86B0-5E1A49290F31}"/>
            </c:ext>
          </c:extLst>
        </c:ser>
        <c:dLbls>
          <c:showLegendKey val="0"/>
          <c:showVal val="0"/>
          <c:showCatName val="0"/>
          <c:showSerName val="0"/>
          <c:showPercent val="0"/>
          <c:showBubbleSize val="0"/>
        </c:dLbls>
        <c:gapWidth val="100"/>
        <c:overlap val="-24"/>
        <c:axId val="285752128"/>
        <c:axId val="285752688"/>
      </c:barChart>
      <c:catAx>
        <c:axId val="28575212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52688"/>
        <c:crosses val="autoZero"/>
        <c:auto val="1"/>
        <c:lblAlgn val="ctr"/>
        <c:lblOffset val="100"/>
        <c:noMultiLvlLbl val="0"/>
      </c:catAx>
      <c:valAx>
        <c:axId val="285752688"/>
        <c:scaling>
          <c:orientation val="minMax"/>
          <c:max val="0.65000000000000013"/>
          <c:min val="0"/>
        </c:scaling>
        <c:delete val="1"/>
        <c:axPos val="l"/>
        <c:numFmt formatCode="0%" sourceLinked="0"/>
        <c:majorTickMark val="none"/>
        <c:minorTickMark val="none"/>
        <c:tickLblPos val="nextTo"/>
        <c:crossAx val="285752128"/>
        <c:crosses val="autoZero"/>
        <c:crossBetween val="between"/>
        <c:majorUnit val="0.1"/>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21058576274762E-2"/>
          <c:y val="0.12925181411147135"/>
          <c:w val="0.34387016076115479"/>
          <c:h val="0.5178280067932684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DD58-487E-8BD1-EC54269DFDD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DD58-487E-8BD1-EC54269DFDD7}"/>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DD58-487E-8BD1-EC54269DFDD7}"/>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ViolencesPhysiques_Contexte!$A$64:$A$66</c:f>
              <c:strCache>
                <c:ptCount val="3"/>
                <c:pt idx="0">
                  <c:v>Un jour de semaine</c:v>
                </c:pt>
                <c:pt idx="1">
                  <c:v>Samedi, dimanche ou jour férié</c:v>
                </c:pt>
                <c:pt idx="2">
                  <c:v>Ne sait pas/Refus</c:v>
                </c:pt>
              </c:strCache>
            </c:strRef>
          </c:cat>
          <c:val>
            <c:numRef>
              <c:f>ViolencesPhysiques_Contexte!$B$64:$B$66</c:f>
              <c:numCache>
                <c:formatCode>0</c:formatCode>
                <c:ptCount val="3"/>
                <c:pt idx="0">
                  <c:v>71.890325240245303</c:v>
                </c:pt>
                <c:pt idx="1">
                  <c:v>24.498459940964402</c:v>
                </c:pt>
                <c:pt idx="2">
                  <c:v>3.7015873498324026</c:v>
                </c:pt>
              </c:numCache>
            </c:numRef>
          </c:val>
          <c:extLst>
            <c:ext xmlns:c16="http://schemas.microsoft.com/office/drawing/2014/chart" uri="{C3380CC4-5D6E-409C-BE32-E72D297353CC}">
              <c16:uniqueId val="{00000006-DD58-487E-8BD1-EC54269DFDD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107695379998034"/>
          <c:y val="0.28996078431372552"/>
          <c:w val="0.63293397639688787"/>
          <c:h val="0.260999077817975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090886106777332"/>
          <c:y val="0.11603884427531301"/>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ViolencesSexuelles_Profil!$B$45:$B$52</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ViolencesSexuelles_Profil!$C$45:$C$52</c:f>
              <c:numCache>
                <c:formatCode>0.0%</c:formatCode>
                <c:ptCount val="8"/>
                <c:pt idx="0">
                  <c:v>4.6144094219136298E-3</c:v>
                </c:pt>
                <c:pt idx="1">
                  <c:v>3.0612611837256601E-3</c:v>
                </c:pt>
                <c:pt idx="2">
                  <c:v>4.41585850076061E-3</c:v>
                </c:pt>
                <c:pt idx="3">
                  <c:v>3.5966901180843201E-3</c:v>
                </c:pt>
                <c:pt idx="4">
                  <c:v>4.2737354271626298E-3</c:v>
                </c:pt>
                <c:pt idx="5">
                  <c:v>3.7684165914831699E-3</c:v>
                </c:pt>
                <c:pt idx="6">
                  <c:v>2.5688012112754302E-3</c:v>
                </c:pt>
                <c:pt idx="7">
                  <c:v>5.1423961198688202E-3</c:v>
                </c:pt>
              </c:numCache>
            </c:numRef>
          </c:val>
          <c:extLst>
            <c:ext xmlns:c16="http://schemas.microsoft.com/office/drawing/2014/chart" uri="{C3380CC4-5D6E-409C-BE32-E72D297353CC}">
              <c16:uniqueId val="{00000000-577B-4FEB-B47F-E119F418170E}"/>
            </c:ext>
          </c:extLst>
        </c:ser>
        <c:dLbls>
          <c:showLegendKey val="0"/>
          <c:showVal val="0"/>
          <c:showCatName val="0"/>
          <c:showSerName val="0"/>
          <c:showPercent val="0"/>
          <c:showBubbleSize val="0"/>
        </c:dLbls>
        <c:gapWidth val="80"/>
        <c:axId val="285754928"/>
        <c:axId val="285755488"/>
      </c:barChart>
      <c:catAx>
        <c:axId val="285754928"/>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55488"/>
        <c:crosses val="autoZero"/>
        <c:auto val="1"/>
        <c:lblAlgn val="ctr"/>
        <c:lblOffset val="100"/>
        <c:noMultiLvlLbl val="0"/>
      </c:catAx>
      <c:valAx>
        <c:axId val="285755488"/>
        <c:scaling>
          <c:orientation val="minMax"/>
          <c:max val="1.0000000000000002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5754928"/>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2227686821428447"/>
          <c:w val="0.36289139164542328"/>
          <c:h val="0.6642707244554316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A01-48B4-AEC0-E49A489672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ViolencesSexuelles_Profil!$B$53:$B$57</c:f>
              <c:strCache>
                <c:ptCount val="5"/>
                <c:pt idx="0">
                  <c:v>Communes rurales</c:v>
                </c:pt>
                <c:pt idx="1">
                  <c:v>moins de 20 000 hab.</c:v>
                </c:pt>
                <c:pt idx="2">
                  <c:v>20 000 - 100 000 hab.</c:v>
                </c:pt>
                <c:pt idx="3">
                  <c:v>100 000 hab. ou plus</c:v>
                </c:pt>
                <c:pt idx="4">
                  <c:v>Agglomération parisienne</c:v>
                </c:pt>
              </c:strCache>
            </c:strRef>
          </c:cat>
          <c:val>
            <c:numRef>
              <c:f>ViolencesSexuelles_Profil!$C$53:$C$57</c:f>
              <c:numCache>
                <c:formatCode>0.0%</c:formatCode>
                <c:ptCount val="5"/>
                <c:pt idx="0">
                  <c:v>1.8868468691463E-3</c:v>
                </c:pt>
                <c:pt idx="1">
                  <c:v>2.7432463293077698E-3</c:v>
                </c:pt>
                <c:pt idx="2">
                  <c:v>4.3377611386713902E-3</c:v>
                </c:pt>
                <c:pt idx="3">
                  <c:v>5.6007278615937397E-3</c:v>
                </c:pt>
                <c:pt idx="4">
                  <c:v>4.6093486328021797E-3</c:v>
                </c:pt>
              </c:numCache>
            </c:numRef>
          </c:val>
          <c:extLst>
            <c:ext xmlns:c16="http://schemas.microsoft.com/office/drawing/2014/chart" uri="{C3380CC4-5D6E-409C-BE32-E72D297353CC}">
              <c16:uniqueId val="{00000001-2A01-48B4-AEC0-E49A48967281}"/>
            </c:ext>
          </c:extLst>
        </c:ser>
        <c:dLbls>
          <c:showLegendKey val="0"/>
          <c:showVal val="0"/>
          <c:showCatName val="0"/>
          <c:showSerName val="0"/>
          <c:showPercent val="0"/>
          <c:showBubbleSize val="0"/>
        </c:dLbls>
        <c:gapWidth val="90"/>
        <c:axId val="285757728"/>
        <c:axId val="285758288"/>
      </c:barChart>
      <c:catAx>
        <c:axId val="2857577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58288"/>
        <c:crosses val="autoZero"/>
        <c:auto val="1"/>
        <c:lblAlgn val="ctr"/>
        <c:lblOffset val="100"/>
        <c:noMultiLvlLbl val="0"/>
      </c:catAx>
      <c:valAx>
        <c:axId val="285758288"/>
        <c:scaling>
          <c:orientation val="minMax"/>
          <c:max val="1.0000000000000002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57577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6847451262"/>
          <c:y val="0.21258729785133265"/>
          <c:w val="0.47562719330520153"/>
          <c:h val="0.67455517282801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ViolencesSexuelles_Profil!$B$65:$B$69</c:f>
              <c:strCache>
                <c:ptCount val="5"/>
                <c:pt idx="0">
                  <c:v>Personnes en emploi¹</c:v>
                </c:pt>
                <c:pt idx="1">
                  <c:v>Chômeurs</c:v>
                </c:pt>
                <c:pt idx="2">
                  <c:v>Retraités</c:v>
                </c:pt>
                <c:pt idx="3">
                  <c:v>Étudiants, élèves</c:v>
                </c:pt>
                <c:pt idx="4">
                  <c:v>Autres inactifs </c:v>
                </c:pt>
              </c:strCache>
            </c:strRef>
          </c:cat>
          <c:val>
            <c:numRef>
              <c:f>ViolencesSexuelles_Profil!$C$65:$C$69</c:f>
              <c:numCache>
                <c:formatCode>0.0%</c:formatCode>
                <c:ptCount val="5"/>
                <c:pt idx="0">
                  <c:v>3.1367915808229898E-3</c:v>
                </c:pt>
                <c:pt idx="1">
                  <c:v>8.0596686455152305E-3</c:v>
                </c:pt>
                <c:pt idx="2">
                  <c:v>1.88664299153394E-3</c:v>
                </c:pt>
                <c:pt idx="3">
                  <c:v>8.5680720907353406E-3</c:v>
                </c:pt>
                <c:pt idx="4">
                  <c:v>7.1730453005617598E-3</c:v>
                </c:pt>
              </c:numCache>
            </c:numRef>
          </c:val>
          <c:extLst>
            <c:ext xmlns:c16="http://schemas.microsoft.com/office/drawing/2014/chart" uri="{C3380CC4-5D6E-409C-BE32-E72D297353CC}">
              <c16:uniqueId val="{00000000-B386-40B2-8E6F-9B76F787EC80}"/>
            </c:ext>
          </c:extLst>
        </c:ser>
        <c:dLbls>
          <c:showLegendKey val="0"/>
          <c:showVal val="0"/>
          <c:showCatName val="0"/>
          <c:showSerName val="0"/>
          <c:showPercent val="0"/>
          <c:showBubbleSize val="0"/>
        </c:dLbls>
        <c:gapWidth val="130"/>
        <c:axId val="285760528"/>
        <c:axId val="285761088"/>
      </c:barChart>
      <c:catAx>
        <c:axId val="2857605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61088"/>
        <c:crosses val="autoZero"/>
        <c:auto val="1"/>
        <c:lblAlgn val="ctr"/>
        <c:lblOffset val="100"/>
        <c:noMultiLvlLbl val="0"/>
      </c:catAx>
      <c:valAx>
        <c:axId val="285761088"/>
        <c:scaling>
          <c:orientation val="minMax"/>
          <c:max val="1.0000000000000002E-2"/>
          <c:min val="0"/>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57605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ViolencesSexuelles_Profil!$B$58:$B$59</c:f>
              <c:strCache>
                <c:ptCount val="2"/>
                <c:pt idx="0">
                  <c:v>Hommes</c:v>
                </c:pt>
                <c:pt idx="1">
                  <c:v>Femmes</c:v>
                </c:pt>
              </c:strCache>
            </c:strRef>
          </c:cat>
          <c:val>
            <c:numRef>
              <c:f>ViolencesSexuelles_Profil!$C$58:$C$59</c:f>
              <c:numCache>
                <c:formatCode>0.0%</c:formatCode>
                <c:ptCount val="2"/>
                <c:pt idx="0">
                  <c:v>1.92370743757511E-3</c:v>
                </c:pt>
                <c:pt idx="1">
                  <c:v>5.8311234888284097E-3</c:v>
                </c:pt>
              </c:numCache>
            </c:numRef>
          </c:val>
          <c:extLst>
            <c:ext xmlns:c16="http://schemas.microsoft.com/office/drawing/2014/chart" uri="{C3380CC4-5D6E-409C-BE32-E72D297353CC}">
              <c16:uniqueId val="{00000000-7FC7-464F-82DA-940F30C65219}"/>
            </c:ext>
          </c:extLst>
        </c:ser>
        <c:dLbls>
          <c:showLegendKey val="0"/>
          <c:showVal val="0"/>
          <c:showCatName val="0"/>
          <c:showSerName val="0"/>
          <c:showPercent val="0"/>
          <c:showBubbleSize val="0"/>
        </c:dLbls>
        <c:gapWidth val="90"/>
        <c:axId val="285763328"/>
        <c:axId val="285763888"/>
      </c:barChart>
      <c:catAx>
        <c:axId val="2857633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5763888"/>
        <c:crosses val="autoZero"/>
        <c:auto val="1"/>
        <c:lblAlgn val="ctr"/>
        <c:lblOffset val="100"/>
        <c:noMultiLvlLbl val="0"/>
      </c:catAx>
      <c:valAx>
        <c:axId val="285763888"/>
        <c:scaling>
          <c:orientation val="minMax"/>
          <c:max val="1.000000000000000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5763328"/>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3298660784331819"/>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ViolencesSexuelles_Profil!$B$74:$B$75</c:f>
              <c:strCache>
                <c:ptCount val="2"/>
                <c:pt idx="0">
                  <c:v>QPV</c:v>
                </c:pt>
                <c:pt idx="1">
                  <c:v>Hors QPV</c:v>
                </c:pt>
              </c:strCache>
            </c:strRef>
          </c:cat>
          <c:val>
            <c:numRef>
              <c:f>ViolencesSexuelles_Profil!$C$74:$C$75</c:f>
              <c:numCache>
                <c:formatCode>0.0%</c:formatCode>
                <c:ptCount val="2"/>
                <c:pt idx="0">
                  <c:v>8.9999999999999993E-3</c:v>
                </c:pt>
                <c:pt idx="1">
                  <c:v>4.0000000000000001E-3</c:v>
                </c:pt>
              </c:numCache>
            </c:numRef>
          </c:val>
          <c:extLst>
            <c:ext xmlns:c16="http://schemas.microsoft.com/office/drawing/2014/chart" uri="{C3380CC4-5D6E-409C-BE32-E72D297353CC}">
              <c16:uniqueId val="{00000000-5977-4BF1-AACD-C62AC3DF36D8}"/>
            </c:ext>
          </c:extLst>
        </c:ser>
        <c:dLbls>
          <c:showLegendKey val="0"/>
          <c:showVal val="0"/>
          <c:showCatName val="0"/>
          <c:showSerName val="0"/>
          <c:showPercent val="0"/>
          <c:showBubbleSize val="0"/>
        </c:dLbls>
        <c:gapWidth val="120"/>
        <c:axId val="284083856"/>
        <c:axId val="284084416"/>
      </c:barChart>
      <c:catAx>
        <c:axId val="28408385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4084416"/>
        <c:crosses val="autoZero"/>
        <c:auto val="1"/>
        <c:lblAlgn val="ctr"/>
        <c:lblOffset val="100"/>
        <c:noMultiLvlLbl val="0"/>
      </c:catAx>
      <c:valAx>
        <c:axId val="284084416"/>
        <c:scaling>
          <c:orientation val="minMax"/>
          <c:max val="1.0000000000000002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408385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8375156909734108"/>
          <c:w val="0.50375715181275715"/>
          <c:h val="0.684377193814628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2735057115235583E-3"/>
                  <c:y val="5.705808513398423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6D-46CE-9D89-89743B6A9B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ViolencesSexuelles_Profil!$B$60:$B$64</c:f>
              <c:strCache>
                <c:ptCount val="5"/>
                <c:pt idx="0">
                  <c:v>18-29 ans</c:v>
                </c:pt>
                <c:pt idx="1">
                  <c:v>30-39 ans</c:v>
                </c:pt>
                <c:pt idx="2">
                  <c:v>40-49 ans</c:v>
                </c:pt>
                <c:pt idx="3">
                  <c:v>50-59 ans</c:v>
                </c:pt>
                <c:pt idx="4">
                  <c:v>60-75 ans</c:v>
                </c:pt>
              </c:strCache>
            </c:strRef>
          </c:cat>
          <c:val>
            <c:numRef>
              <c:f>ViolencesSexuelles_Profil!$C$60:$C$64</c:f>
              <c:numCache>
                <c:formatCode>0.0%</c:formatCode>
                <c:ptCount val="5"/>
                <c:pt idx="0">
                  <c:v>8.4465432548007698E-3</c:v>
                </c:pt>
                <c:pt idx="1">
                  <c:v>3.2994218952211302E-3</c:v>
                </c:pt>
                <c:pt idx="2">
                  <c:v>3.4225148971681698E-3</c:v>
                </c:pt>
                <c:pt idx="3">
                  <c:v>2.3743013215952102E-3</c:v>
                </c:pt>
                <c:pt idx="4">
                  <c:v>2.0076586783772999E-3</c:v>
                </c:pt>
              </c:numCache>
            </c:numRef>
          </c:val>
          <c:extLst>
            <c:ext xmlns:c16="http://schemas.microsoft.com/office/drawing/2014/chart" uri="{C3380CC4-5D6E-409C-BE32-E72D297353CC}">
              <c16:uniqueId val="{00000001-516D-46CE-9D89-89743B6A9BB7}"/>
            </c:ext>
          </c:extLst>
        </c:ser>
        <c:dLbls>
          <c:showLegendKey val="0"/>
          <c:showVal val="0"/>
          <c:showCatName val="0"/>
          <c:showSerName val="0"/>
          <c:showPercent val="0"/>
          <c:showBubbleSize val="0"/>
        </c:dLbls>
        <c:gapWidth val="80"/>
        <c:axId val="284086656"/>
        <c:axId val="284087216"/>
      </c:barChart>
      <c:catAx>
        <c:axId val="28408665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4087216"/>
        <c:crosses val="autoZero"/>
        <c:auto val="1"/>
        <c:lblAlgn val="ctr"/>
        <c:lblOffset val="100"/>
        <c:noMultiLvlLbl val="0"/>
      </c:catAx>
      <c:valAx>
        <c:axId val="284087216"/>
        <c:scaling>
          <c:orientation val="minMax"/>
          <c:max val="1.0000000000000002E-2"/>
          <c:min val="0"/>
        </c:scaling>
        <c:delete val="0"/>
        <c:axPos val="t"/>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408665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49128316438451"/>
          <c:y val="0.21624007842393195"/>
          <c:w val="0.46537532808398951"/>
          <c:h val="0.50878031812288516"/>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ViolencesSexuelles_Profil!$B$70:$B$73</c:f>
              <c:strCache>
                <c:ptCount val="4"/>
                <c:pt idx="0">
                  <c:v>Modeste</c:v>
                </c:pt>
                <c:pt idx="1">
                  <c:v>Médian inférieur</c:v>
                </c:pt>
                <c:pt idx="2">
                  <c:v>Médian supérieur</c:v>
                </c:pt>
                <c:pt idx="3">
                  <c:v>Aisé</c:v>
                </c:pt>
              </c:strCache>
            </c:strRef>
          </c:cat>
          <c:val>
            <c:numRef>
              <c:f>ViolencesSexuelles_Profil!$C$70:$C$73</c:f>
              <c:numCache>
                <c:formatCode>0.0%</c:formatCode>
                <c:ptCount val="4"/>
                <c:pt idx="0">
                  <c:v>6.9878190672899698E-3</c:v>
                </c:pt>
                <c:pt idx="1">
                  <c:v>3.8643481067931998E-3</c:v>
                </c:pt>
                <c:pt idx="2">
                  <c:v>3.0840141968596999E-3</c:v>
                </c:pt>
                <c:pt idx="3">
                  <c:v>1.7133735072349401E-3</c:v>
                </c:pt>
              </c:numCache>
            </c:numRef>
          </c:val>
          <c:extLst>
            <c:ext xmlns:c16="http://schemas.microsoft.com/office/drawing/2014/chart" uri="{C3380CC4-5D6E-409C-BE32-E72D297353CC}">
              <c16:uniqueId val="{00000000-E111-4601-9073-4C2C99C1026B}"/>
            </c:ext>
          </c:extLst>
        </c:ser>
        <c:dLbls>
          <c:showLegendKey val="0"/>
          <c:showVal val="0"/>
          <c:showCatName val="0"/>
          <c:showSerName val="0"/>
          <c:showPercent val="0"/>
          <c:showBubbleSize val="0"/>
        </c:dLbls>
        <c:gapWidth val="90"/>
        <c:axId val="284089456"/>
        <c:axId val="284090016"/>
      </c:barChart>
      <c:catAx>
        <c:axId val="28408945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4090016"/>
        <c:crosses val="autoZero"/>
        <c:auto val="1"/>
        <c:lblAlgn val="ctr"/>
        <c:lblOffset val="100"/>
        <c:noMultiLvlLbl val="0"/>
      </c:catAx>
      <c:valAx>
        <c:axId val="284090016"/>
        <c:scaling>
          <c:orientation val="minMax"/>
          <c:max val="1.000000000000000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4089456"/>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41825770753248"/>
          <c:y val="0.32900284158695037"/>
          <c:w val="0.44695705585511331"/>
          <c:h val="0.5254792737684648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ViolencesSexuelles_Profil!$B$76:$B$78</c:f>
              <c:strCache>
                <c:ptCount val="3"/>
                <c:pt idx="0">
                  <c:v>Immigrés</c:v>
                </c:pt>
                <c:pt idx="1">
                  <c:v>Descendants d'immigré(s)</c:v>
                </c:pt>
                <c:pt idx="2">
                  <c:v>Ni immigrés, ni descendants</c:v>
                </c:pt>
              </c:strCache>
            </c:strRef>
          </c:cat>
          <c:val>
            <c:numRef>
              <c:f>ViolencesSexuelles_Profil!$C$76:$C$78</c:f>
              <c:numCache>
                <c:formatCode>0.0%</c:formatCode>
                <c:ptCount val="3"/>
                <c:pt idx="0">
                  <c:v>6.0000000000000001E-3</c:v>
                </c:pt>
                <c:pt idx="1">
                  <c:v>5.0000000000000001E-3</c:v>
                </c:pt>
                <c:pt idx="2">
                  <c:v>4.0000000000000001E-3</c:v>
                </c:pt>
              </c:numCache>
            </c:numRef>
          </c:val>
          <c:extLst>
            <c:ext xmlns:c16="http://schemas.microsoft.com/office/drawing/2014/chart" uri="{C3380CC4-5D6E-409C-BE32-E72D297353CC}">
              <c16:uniqueId val="{00000000-2D03-4705-B7E7-51BABD7F4CAD}"/>
            </c:ext>
          </c:extLst>
        </c:ser>
        <c:dLbls>
          <c:showLegendKey val="0"/>
          <c:showVal val="0"/>
          <c:showCatName val="0"/>
          <c:showSerName val="0"/>
          <c:showPercent val="0"/>
          <c:showBubbleSize val="0"/>
        </c:dLbls>
        <c:gapWidth val="100"/>
        <c:axId val="284092256"/>
        <c:axId val="284092816"/>
      </c:barChart>
      <c:catAx>
        <c:axId val="28409225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4092816"/>
        <c:crosses val="autoZero"/>
        <c:auto val="1"/>
        <c:lblAlgn val="ctr"/>
        <c:lblOffset val="100"/>
        <c:noMultiLvlLbl val="0"/>
      </c:catAx>
      <c:valAx>
        <c:axId val="284092816"/>
        <c:scaling>
          <c:orientation val="minMax"/>
          <c:max val="1.0000000000000002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409225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8245631558212"/>
          <c:y val="0.17509711286089238"/>
          <c:w val="0.28887550576367976"/>
          <c:h val="0.7072252631882500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ComplementsViols!$A$61:$A$65</c:f>
              <c:strCache>
                <c:ptCount val="5"/>
                <c:pt idx="0">
                  <c:v>Appelé un service téléphonique gratuit d'aide aux victimes</c:v>
                </c:pt>
                <c:pt idx="1">
                  <c:v>Rencontré des membres d'une association d'aide aux victimes</c:v>
                </c:pt>
                <c:pt idx="2">
                  <c:v>Parlé de leur situation avec les services sociaux</c:v>
                </c:pt>
                <c:pt idx="3">
                  <c:v>Consulté un psychiatre, un psychologue</c:v>
                </c:pt>
                <c:pt idx="4">
                  <c:v>Été vues par un médecin</c:v>
                </c:pt>
              </c:strCache>
            </c:strRef>
          </c:cat>
          <c:val>
            <c:numRef>
              <c:f>ComplementsViols!$B$61:$B$65</c:f>
              <c:numCache>
                <c:formatCode>0%</c:formatCode>
                <c:ptCount val="5"/>
                <c:pt idx="0">
                  <c:v>0.13</c:v>
                </c:pt>
                <c:pt idx="1">
                  <c:v>0.12</c:v>
                </c:pt>
                <c:pt idx="2">
                  <c:v>0.21</c:v>
                </c:pt>
                <c:pt idx="3">
                  <c:v>0.28000000000000003</c:v>
                </c:pt>
                <c:pt idx="4">
                  <c:v>0.35</c:v>
                </c:pt>
              </c:numCache>
            </c:numRef>
          </c:val>
          <c:extLst>
            <c:ext xmlns:c16="http://schemas.microsoft.com/office/drawing/2014/chart" uri="{C3380CC4-5D6E-409C-BE32-E72D297353CC}">
              <c16:uniqueId val="{00000000-9059-4114-A3C3-5E18CB5009D6}"/>
            </c:ext>
          </c:extLst>
        </c:ser>
        <c:dLbls>
          <c:showLegendKey val="0"/>
          <c:showVal val="0"/>
          <c:showCatName val="0"/>
          <c:showSerName val="0"/>
          <c:showPercent val="0"/>
          <c:showBubbleSize val="0"/>
        </c:dLbls>
        <c:gapWidth val="100"/>
        <c:axId val="284095616"/>
        <c:axId val="284095056"/>
      </c:barChart>
      <c:valAx>
        <c:axId val="284095056"/>
        <c:scaling>
          <c:orientation val="minMax"/>
          <c:max val="0.4"/>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84095616"/>
        <c:crosses val="autoZero"/>
        <c:crossBetween val="between"/>
        <c:majorUnit val="0.1"/>
        <c:minorUnit val="5.000000000000001E-2"/>
      </c:valAx>
      <c:catAx>
        <c:axId val="28409561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8409505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3717744752194"/>
          <c:y val="0.27312007445103442"/>
          <c:w val="0.86744435180702117"/>
          <c:h val="0.39930407362961251"/>
        </c:manualLayout>
      </c:layout>
      <c:barChart>
        <c:barDir val="col"/>
        <c:grouping val="clustered"/>
        <c:varyColors val="0"/>
        <c:ser>
          <c:idx val="0"/>
          <c:order val="0"/>
          <c:tx>
            <c:strRef>
              <c:f>ComplementsViols!$A$68</c:f>
              <c:strCache>
                <c:ptCount val="1"/>
                <c:pt idx="0">
                  <c:v>au moins une démarche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ComplementsViols!$B$67:$D$67</c:f>
              <c:strCache>
                <c:ptCount val="3"/>
                <c:pt idx="0">
                  <c:v>Victimes d'un viol ou d'une tentative</c:v>
                </c:pt>
                <c:pt idx="1">
                  <c:v>Victimes par un conjoint ou un ex</c:v>
                </c:pt>
                <c:pt idx="2">
                  <c:v>Victimes d'un autre auteur</c:v>
                </c:pt>
              </c:strCache>
            </c:strRef>
          </c:cat>
          <c:val>
            <c:numRef>
              <c:f>ComplementsViols!$B$68:$D$68</c:f>
              <c:numCache>
                <c:formatCode>0%</c:formatCode>
                <c:ptCount val="3"/>
                <c:pt idx="0">
                  <c:v>0.55000000000000004</c:v>
                </c:pt>
                <c:pt idx="1">
                  <c:v>0.52</c:v>
                </c:pt>
                <c:pt idx="2">
                  <c:v>0.56999999999999995</c:v>
                </c:pt>
              </c:numCache>
            </c:numRef>
          </c:val>
          <c:extLst>
            <c:ext xmlns:c16="http://schemas.microsoft.com/office/drawing/2014/chart" uri="{C3380CC4-5D6E-409C-BE32-E72D297353CC}">
              <c16:uniqueId val="{00000000-6A7B-43D0-A9A3-7ED474AD4AC8}"/>
            </c:ext>
          </c:extLst>
        </c:ser>
        <c:dLbls>
          <c:showLegendKey val="0"/>
          <c:showVal val="0"/>
          <c:showCatName val="0"/>
          <c:showSerName val="0"/>
          <c:showPercent val="0"/>
          <c:showBubbleSize val="0"/>
        </c:dLbls>
        <c:gapWidth val="100"/>
        <c:overlap val="-24"/>
        <c:axId val="284097856"/>
        <c:axId val="203009520"/>
      </c:barChart>
      <c:catAx>
        <c:axId val="28409785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03009520"/>
        <c:crosses val="autoZero"/>
        <c:auto val="1"/>
        <c:lblAlgn val="ctr"/>
        <c:lblOffset val="100"/>
        <c:noMultiLvlLbl val="0"/>
      </c:catAx>
      <c:valAx>
        <c:axId val="203009520"/>
        <c:scaling>
          <c:orientation val="minMax"/>
          <c:max val="0.65000000000000013"/>
          <c:min val="0"/>
        </c:scaling>
        <c:delete val="1"/>
        <c:axPos val="l"/>
        <c:numFmt formatCode="0%" sourceLinked="0"/>
        <c:majorTickMark val="none"/>
        <c:minorTickMark val="none"/>
        <c:tickLblPos val="nextTo"/>
        <c:crossAx val="284097856"/>
        <c:crosses val="autoZero"/>
        <c:crossBetween val="between"/>
        <c:majorUnit val="0.1"/>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52875896143128"/>
          <c:y val="0.17150823854077277"/>
          <c:w val="0.27544443289323217"/>
          <c:h val="0.52522686309441524"/>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E04-45D9-9164-F6BCE5B4BE51}"/>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E04-45D9-9164-F6BCE5B4BE51}"/>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2E04-45D9-9164-F6BCE5B4BE51}"/>
              </c:ext>
            </c:extLst>
          </c:dPt>
          <c:dLbls>
            <c:dLbl>
              <c:idx val="2"/>
              <c:delete val="1"/>
              <c:extLst>
                <c:ext xmlns:c15="http://schemas.microsoft.com/office/drawing/2012/chart" uri="{CE6537A1-D6FC-4f65-9D91-7224C49458BB}"/>
                <c:ext xmlns:c16="http://schemas.microsoft.com/office/drawing/2014/chart" uri="{C3380CC4-5D6E-409C-BE32-E72D297353CC}">
                  <c16:uniqueId val="{00000005-2E04-45D9-9164-F6BCE5B4BE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ViolencesPhysiques_Contexte!$A$46:$A$48</c:f>
              <c:strCache>
                <c:ptCount val="3"/>
                <c:pt idx="0">
                  <c:v>Dans le quartier ou le village</c:v>
                </c:pt>
                <c:pt idx="1">
                  <c:v>Hors du quartier ou du village</c:v>
                </c:pt>
                <c:pt idx="2">
                  <c:v>Ne sait pas/Refus</c:v>
                </c:pt>
              </c:strCache>
            </c:strRef>
          </c:cat>
          <c:val>
            <c:numRef>
              <c:f>ViolencesPhysiques_Contexte!$B$46:$B$48</c:f>
              <c:numCache>
                <c:formatCode>0</c:formatCode>
                <c:ptCount val="3"/>
                <c:pt idx="0">
                  <c:v>41.053200094892503</c:v>
                </c:pt>
                <c:pt idx="1">
                  <c:v>58.946780459917605</c:v>
                </c:pt>
                <c:pt idx="2">
                  <c:v>1.9445189892053349E-5</c:v>
                </c:pt>
              </c:numCache>
            </c:numRef>
          </c:val>
          <c:extLst>
            <c:ext xmlns:c16="http://schemas.microsoft.com/office/drawing/2014/chart" uri="{C3380CC4-5D6E-409C-BE32-E72D297353CC}">
              <c16:uniqueId val="{00000006-2E04-45D9-9164-F6BCE5B4BE5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730079125489926"/>
          <c:y val="0.1699908185329998"/>
          <c:w val="0.35914270048618618"/>
          <c:h val="0.577202573940805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64437997881849E-2"/>
          <c:y val="0.14746453486207342"/>
          <c:w val="0.31896044573375698"/>
          <c:h val="0.53789221009315891"/>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48D9-4731-A4DB-2F67967EF74C}"/>
              </c:ext>
            </c:extLst>
          </c:dPt>
          <c:dPt>
            <c:idx val="1"/>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3-48D9-4731-A4DB-2F67967EF74C}"/>
              </c:ext>
            </c:extLst>
          </c:dPt>
          <c:dPt>
            <c:idx val="2"/>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5-48D9-4731-A4DB-2F67967EF74C}"/>
              </c:ext>
            </c:extLst>
          </c:dPt>
          <c:dLbls>
            <c:dLbl>
              <c:idx val="2"/>
              <c:delete val="1"/>
              <c:extLst>
                <c:ext xmlns:c15="http://schemas.microsoft.com/office/drawing/2012/chart" uri="{CE6537A1-D6FC-4f65-9D91-7224C49458BB}"/>
                <c:ext xmlns:c16="http://schemas.microsoft.com/office/drawing/2014/chart" uri="{C3380CC4-5D6E-409C-BE32-E72D297353CC}">
                  <c16:uniqueId val="{00000005-48D9-4731-A4DB-2F67967EF7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ComplementsViols!$A$51:$A$53</c:f>
              <c:strCache>
                <c:ptCount val="3"/>
                <c:pt idx="0">
                  <c:v>Un seul auteur</c:v>
                </c:pt>
                <c:pt idx="1">
                  <c:v>Plusieurs auteurs</c:v>
                </c:pt>
                <c:pt idx="2">
                  <c:v>Ne sait pas/Refus</c:v>
                </c:pt>
              </c:strCache>
            </c:strRef>
          </c:cat>
          <c:val>
            <c:numRef>
              <c:f>ComplementsViols!$B$51:$B$53</c:f>
              <c:numCache>
                <c:formatCode>0</c:formatCode>
                <c:ptCount val="3"/>
                <c:pt idx="0">
                  <c:v>92</c:v>
                </c:pt>
                <c:pt idx="1">
                  <c:v>8</c:v>
                </c:pt>
                <c:pt idx="2">
                  <c:v>0</c:v>
                </c:pt>
              </c:numCache>
            </c:numRef>
          </c:val>
          <c:extLst>
            <c:ext xmlns:c16="http://schemas.microsoft.com/office/drawing/2014/chart" uri="{C3380CC4-5D6E-409C-BE32-E72D297353CC}">
              <c16:uniqueId val="{00000006-48D9-4731-A4DB-2F67967EF74C}"/>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ayout>
        <c:manualLayout>
          <c:xMode val="edge"/>
          <c:yMode val="edge"/>
          <c:x val="0.37318672008104248"/>
          <c:y val="0.34226607519905833"/>
          <c:w val="0.39039130634986419"/>
          <c:h val="0.190256717774721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33646452088229E-2"/>
          <c:y val="0.13168530754340496"/>
          <c:w val="0.31896044573375698"/>
          <c:h val="0.53789221009315891"/>
        </c:manualLayout>
      </c:layout>
      <c:pieChart>
        <c:varyColors val="1"/>
        <c:ser>
          <c:idx val="0"/>
          <c:order val="0"/>
          <c:spPr>
            <a:ln>
              <a:noFill/>
            </a:ln>
          </c:spPr>
          <c:dPt>
            <c:idx val="0"/>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1-480A-43E9-9978-952547EB4C9C}"/>
              </c:ext>
            </c:extLst>
          </c:dPt>
          <c:dPt>
            <c:idx val="1"/>
            <c:bubble3D val="0"/>
            <c:spPr>
              <a:solidFill>
                <a:srgbClr val="F9D5BD"/>
              </a:solidFill>
              <a:ln w="9525" cap="flat" cmpd="sng" algn="ctr">
                <a:noFill/>
                <a:round/>
              </a:ln>
              <a:effectLst/>
            </c:spPr>
            <c:extLst>
              <c:ext xmlns:c16="http://schemas.microsoft.com/office/drawing/2014/chart" uri="{C3380CC4-5D6E-409C-BE32-E72D297353CC}">
                <c16:uniqueId val="{00000003-480A-43E9-9978-952547EB4C9C}"/>
              </c:ext>
            </c:extLst>
          </c:dPt>
          <c:dPt>
            <c:idx val="2"/>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5-480A-43E9-9978-952547EB4C9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ComplementsViols!$A$56:$A$58</c:f>
              <c:strCache>
                <c:ptCount val="3"/>
                <c:pt idx="0">
                  <c:v>Conjoint ou ex-conjoint</c:v>
                </c:pt>
                <c:pt idx="1">
                  <c:v>Autre personne connue personnellement</c:v>
                </c:pt>
                <c:pt idx="2">
                  <c:v>Inconnu ou connu de vue seulement</c:v>
                </c:pt>
              </c:strCache>
            </c:strRef>
          </c:cat>
          <c:val>
            <c:numRef>
              <c:f>ComplementsViols!$B$56:$B$58</c:f>
              <c:numCache>
                <c:formatCode>0</c:formatCode>
                <c:ptCount val="3"/>
                <c:pt idx="0">
                  <c:v>44</c:v>
                </c:pt>
                <c:pt idx="1">
                  <c:v>30</c:v>
                </c:pt>
                <c:pt idx="2">
                  <c:v>26</c:v>
                </c:pt>
              </c:numCache>
            </c:numRef>
          </c:val>
          <c:extLst>
            <c:ext xmlns:c16="http://schemas.microsoft.com/office/drawing/2014/chart" uri="{C3380CC4-5D6E-409C-BE32-E72D297353CC}">
              <c16:uniqueId val="{00000006-480A-43E9-9978-952547EB4C9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850835750794309"/>
          <c:y val="0.17686385989150938"/>
          <c:w val="0.52606382096974724"/>
          <c:h val="0.5208756283685899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23101396436688E-2"/>
          <c:y val="0.2212996529796192"/>
          <c:w val="0.4259362961752769"/>
          <c:h val="0.55844210748824186"/>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5E3-4139-8D20-531AA900F80C}"/>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5E3-4139-8D20-531AA900F80C}"/>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25E3-4139-8D20-531AA900F80C}"/>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5E3-4139-8D20-531AA900F80C}"/>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5E3-4139-8D20-531AA900F80C}"/>
                </c:ext>
              </c:extLst>
            </c:dLbl>
            <c:dLbl>
              <c:idx val="2"/>
              <c:layout>
                <c:manualLayout>
                  <c:x val="1.2261277258030917E-3"/>
                  <c:y val="8.55206186475012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5E3-4139-8D20-531AA900F80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ComplementsViols!$A$46:$A$48</c:f>
              <c:strCache>
                <c:ptCount val="3"/>
                <c:pt idx="0">
                  <c:v>Oui</c:v>
                </c:pt>
                <c:pt idx="1">
                  <c:v>Non</c:v>
                </c:pt>
                <c:pt idx="2">
                  <c:v>Ne sait pas / Refus</c:v>
                </c:pt>
              </c:strCache>
            </c:strRef>
          </c:cat>
          <c:val>
            <c:numRef>
              <c:f>ComplementsViols!$B$46:$B$48</c:f>
              <c:numCache>
                <c:formatCode>0</c:formatCode>
                <c:ptCount val="3"/>
                <c:pt idx="0">
                  <c:v>45</c:v>
                </c:pt>
                <c:pt idx="1">
                  <c:v>54</c:v>
                </c:pt>
                <c:pt idx="2">
                  <c:v>1</c:v>
                </c:pt>
              </c:numCache>
            </c:numRef>
          </c:val>
          <c:extLst>
            <c:ext xmlns:c16="http://schemas.microsoft.com/office/drawing/2014/chart" uri="{C3380CC4-5D6E-409C-BE32-E72D297353CC}">
              <c16:uniqueId val="{00000006-25E3-4139-8D20-531AA900F80C}"/>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51893444314507819"/>
          <c:y val="0.2668230900667618"/>
          <c:w val="0.42542198355919381"/>
          <c:h val="0.470754813366449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18245631558212"/>
          <c:y val="0.24951571751205517"/>
          <c:w val="0.28887550576367976"/>
          <c:h val="0.63280668986144173"/>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ComplementsViolencesConjugales!$A$61:$A$65</c:f>
              <c:strCache>
                <c:ptCount val="5"/>
                <c:pt idx="0">
                  <c:v>Appelé un service téléphonique gratuit d'aide aux victimes</c:v>
                </c:pt>
                <c:pt idx="1">
                  <c:v>Rencontré des membres d'une association d'aide aux victimes</c:v>
                </c:pt>
                <c:pt idx="2">
                  <c:v>Parlé de leur situation avec les services sociaux</c:v>
                </c:pt>
                <c:pt idx="3">
                  <c:v>Consulté un psychiatre, un psychologue</c:v>
                </c:pt>
                <c:pt idx="4">
                  <c:v>Été vues par un médecin</c:v>
                </c:pt>
              </c:strCache>
            </c:strRef>
          </c:cat>
          <c:val>
            <c:numRef>
              <c:f>ComplementsViolencesConjugales!$B$61:$B$65</c:f>
              <c:numCache>
                <c:formatCode>0%</c:formatCode>
                <c:ptCount val="5"/>
                <c:pt idx="0">
                  <c:v>7.0000000000000007E-2</c:v>
                </c:pt>
                <c:pt idx="1">
                  <c:v>0.06</c:v>
                </c:pt>
                <c:pt idx="2">
                  <c:v>0.13</c:v>
                </c:pt>
                <c:pt idx="3">
                  <c:v>0.14000000000000001</c:v>
                </c:pt>
                <c:pt idx="4">
                  <c:v>0.16</c:v>
                </c:pt>
              </c:numCache>
            </c:numRef>
          </c:val>
          <c:extLst>
            <c:ext xmlns:c16="http://schemas.microsoft.com/office/drawing/2014/chart" uri="{C3380CC4-5D6E-409C-BE32-E72D297353CC}">
              <c16:uniqueId val="{00000000-CE3B-47DE-98C1-E5EC7F9E0FFE}"/>
            </c:ext>
          </c:extLst>
        </c:ser>
        <c:dLbls>
          <c:showLegendKey val="0"/>
          <c:showVal val="0"/>
          <c:showCatName val="0"/>
          <c:showSerName val="0"/>
          <c:showPercent val="0"/>
          <c:showBubbleSize val="0"/>
        </c:dLbls>
        <c:gapWidth val="100"/>
        <c:axId val="203017360"/>
        <c:axId val="203016800"/>
      </c:barChart>
      <c:valAx>
        <c:axId val="203016800"/>
        <c:scaling>
          <c:orientation val="minMax"/>
          <c:max val="0.4"/>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03017360"/>
        <c:crosses val="autoZero"/>
        <c:crossBetween val="between"/>
        <c:majorUnit val="0.1"/>
        <c:minorUnit val="5.000000000000001E-2"/>
      </c:valAx>
      <c:catAx>
        <c:axId val="203017360"/>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0301680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756191373149878"/>
          <c:y val="0.25971973237301071"/>
          <c:w val="0.50719138457105151"/>
          <c:h val="0.39930407362961251"/>
        </c:manualLayout>
      </c:layout>
      <c:barChart>
        <c:barDir val="col"/>
        <c:grouping val="clustered"/>
        <c:varyColors val="0"/>
        <c:ser>
          <c:idx val="0"/>
          <c:order val="0"/>
          <c:tx>
            <c:strRef>
              <c:f>ComplementsViolencesConjugales!$A$68</c:f>
              <c:strCache>
                <c:ptCount val="1"/>
                <c:pt idx="0">
                  <c:v>au moins une démarche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ComplementsViolencesConjugales!$B$67</c:f>
              <c:strCache>
                <c:ptCount val="1"/>
                <c:pt idx="0">
                  <c:v>Victimes de violences conjugales par conjoint cohabitant</c:v>
                </c:pt>
              </c:strCache>
            </c:strRef>
          </c:cat>
          <c:val>
            <c:numRef>
              <c:f>ComplementsViolencesConjugales!$B$68</c:f>
              <c:numCache>
                <c:formatCode>0%</c:formatCode>
                <c:ptCount val="1"/>
                <c:pt idx="0">
                  <c:v>0.31</c:v>
                </c:pt>
              </c:numCache>
            </c:numRef>
          </c:val>
          <c:extLst>
            <c:ext xmlns:c16="http://schemas.microsoft.com/office/drawing/2014/chart" uri="{C3380CC4-5D6E-409C-BE32-E72D297353CC}">
              <c16:uniqueId val="{00000000-B42D-4398-8B4E-3625CB1DC5F3}"/>
            </c:ext>
          </c:extLst>
        </c:ser>
        <c:dLbls>
          <c:showLegendKey val="0"/>
          <c:showVal val="0"/>
          <c:showCatName val="0"/>
          <c:showSerName val="0"/>
          <c:showPercent val="0"/>
          <c:showBubbleSize val="0"/>
        </c:dLbls>
        <c:gapWidth val="100"/>
        <c:overlap val="-24"/>
        <c:axId val="203019600"/>
        <c:axId val="203020160"/>
      </c:barChart>
      <c:catAx>
        <c:axId val="20301960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03020160"/>
        <c:crosses val="autoZero"/>
        <c:auto val="1"/>
        <c:lblAlgn val="ctr"/>
        <c:lblOffset val="100"/>
        <c:noMultiLvlLbl val="0"/>
      </c:catAx>
      <c:valAx>
        <c:axId val="203020160"/>
        <c:scaling>
          <c:orientation val="minMax"/>
          <c:max val="0.65000000000000013"/>
          <c:min val="0"/>
        </c:scaling>
        <c:delete val="1"/>
        <c:axPos val="l"/>
        <c:numFmt formatCode="0%" sourceLinked="0"/>
        <c:majorTickMark val="none"/>
        <c:minorTickMark val="none"/>
        <c:tickLblPos val="nextTo"/>
        <c:crossAx val="203019600"/>
        <c:crosses val="autoZero"/>
        <c:crossBetween val="between"/>
        <c:majorUnit val="0.1"/>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64437997881849E-2"/>
          <c:y val="0.14746453486207342"/>
          <c:w val="0.31896044573375698"/>
          <c:h val="0.53789221009315891"/>
        </c:manualLayout>
      </c:layout>
      <c:pieChart>
        <c:varyColors val="1"/>
        <c:ser>
          <c:idx val="0"/>
          <c:order val="0"/>
          <c:spPr>
            <a:ln>
              <a:noFill/>
            </a:ln>
          </c:spPr>
          <c:dPt>
            <c:idx val="0"/>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1-E6B1-4E2A-97A4-394252FD6CD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E6B1-4E2A-97A4-394252FD6CD0}"/>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E6B1-4E2A-97A4-394252FD6CD0}"/>
              </c:ext>
            </c:extLst>
          </c:dPt>
          <c:dLbls>
            <c:dLbl>
              <c:idx val="2"/>
              <c:delete val="1"/>
              <c:extLst>
                <c:ext xmlns:c15="http://schemas.microsoft.com/office/drawing/2012/chart" uri="{CE6537A1-D6FC-4f65-9D91-7224C49458BB}"/>
                <c:ext xmlns:c16="http://schemas.microsoft.com/office/drawing/2014/chart" uri="{C3380CC4-5D6E-409C-BE32-E72D297353CC}">
                  <c16:uniqueId val="{00000005-E6B1-4E2A-97A4-394252FD6C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ComplementsViolencesConjugales!$A$51:$A$53</c:f>
              <c:strCache>
                <c:ptCount val="3"/>
                <c:pt idx="0">
                  <c:v>Oui</c:v>
                </c:pt>
                <c:pt idx="1">
                  <c:v>Non</c:v>
                </c:pt>
                <c:pt idx="2">
                  <c:v>Ne sait pas/Refus</c:v>
                </c:pt>
              </c:strCache>
            </c:strRef>
          </c:cat>
          <c:val>
            <c:numRef>
              <c:f>ComplementsViolencesConjugales!$B$51:$B$53</c:f>
              <c:numCache>
                <c:formatCode>0</c:formatCode>
                <c:ptCount val="3"/>
                <c:pt idx="0">
                  <c:v>83</c:v>
                </c:pt>
                <c:pt idx="1">
                  <c:v>17</c:v>
                </c:pt>
                <c:pt idx="2">
                  <c:v>0</c:v>
                </c:pt>
              </c:numCache>
            </c:numRef>
          </c:val>
          <c:extLst>
            <c:ext xmlns:c16="http://schemas.microsoft.com/office/drawing/2014/chart" uri="{C3380CC4-5D6E-409C-BE32-E72D297353CC}">
              <c16:uniqueId val="{00000006-E6B1-4E2A-97A4-394252FD6CD0}"/>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ayout>
        <c:manualLayout>
          <c:xMode val="edge"/>
          <c:yMode val="edge"/>
          <c:x val="0.35447326978864485"/>
          <c:y val="0.31859747385266052"/>
          <c:w val="0.21729189114518579"/>
          <c:h val="0.20603594156513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6425524934384"/>
          <c:y val="0.19859180828514703"/>
          <c:w val="0.33967196205737438"/>
          <c:h val="0.5694504057127717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9F8F-4D83-A4DF-D73CCA266AF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9F8F-4D83-A4DF-D73CCA266AF0}"/>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9F8F-4D83-A4DF-D73CCA266AF0}"/>
              </c:ext>
            </c:extLst>
          </c:dPt>
          <c:dLbls>
            <c:dLbl>
              <c:idx val="2"/>
              <c:layout>
                <c:manualLayout>
                  <c:x val="1.6455462598425196E-3"/>
                  <c:y val="7.44835760664561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F8F-4D83-A4DF-D73CCA266AF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ComplementsViolencesConjugales!$A$46:$A$48</c:f>
              <c:strCache>
                <c:ptCount val="3"/>
                <c:pt idx="0">
                  <c:v>Oui</c:v>
                </c:pt>
                <c:pt idx="1">
                  <c:v>Non</c:v>
                </c:pt>
                <c:pt idx="2">
                  <c:v>Ne sait pas / Refus</c:v>
                </c:pt>
              </c:strCache>
            </c:strRef>
          </c:cat>
          <c:val>
            <c:numRef>
              <c:f>ComplementsViolencesConjugales!$B$46:$B$48</c:f>
              <c:numCache>
                <c:formatCode>0</c:formatCode>
                <c:ptCount val="3"/>
                <c:pt idx="0">
                  <c:v>31</c:v>
                </c:pt>
                <c:pt idx="1">
                  <c:v>68</c:v>
                </c:pt>
                <c:pt idx="2">
                  <c:v>1</c:v>
                </c:pt>
              </c:numCache>
            </c:numRef>
          </c:val>
          <c:extLst>
            <c:ext xmlns:c16="http://schemas.microsoft.com/office/drawing/2014/chart" uri="{C3380CC4-5D6E-409C-BE32-E72D297353CC}">
              <c16:uniqueId val="{00000006-9F8F-4D83-A4DF-D73CCA266AF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2994832677165351"/>
          <c:y val="0.30309667992773914"/>
          <c:w val="0.46303395669291336"/>
          <c:h val="0.2999681933051877"/>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69701155776592E-2"/>
          <c:y val="0.14746441004793368"/>
          <c:w val="0.3002469954413593"/>
          <c:h val="0.5063340050841014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5B8E-4CA2-BEFC-2CEEECFB3A9D}"/>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5B8E-4CA2-BEFC-2CEEECFB3A9D}"/>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5B8E-4CA2-BEFC-2CEEECFB3A9D}"/>
              </c:ext>
            </c:extLst>
          </c:dPt>
          <c:dLbls>
            <c:dLbl>
              <c:idx val="2"/>
              <c:delete val="1"/>
              <c:extLst>
                <c:ext xmlns:c15="http://schemas.microsoft.com/office/drawing/2012/chart" uri="{CE6537A1-D6FC-4f65-9D91-7224C49458BB}"/>
                <c:ext xmlns:c16="http://schemas.microsoft.com/office/drawing/2014/chart" uri="{C3380CC4-5D6E-409C-BE32-E72D297353CC}">
                  <c16:uniqueId val="{00000005-5B8E-4CA2-BEFC-2CEEECFB3A9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ComplementsViolencesConjugales!$A$56:$A$58</c:f>
              <c:strCache>
                <c:ptCount val="3"/>
                <c:pt idx="0">
                  <c:v>Oui</c:v>
                </c:pt>
                <c:pt idx="1">
                  <c:v>Non</c:v>
                </c:pt>
                <c:pt idx="2">
                  <c:v>Ne sait pas/Refus</c:v>
                </c:pt>
              </c:strCache>
            </c:strRef>
          </c:cat>
          <c:val>
            <c:numRef>
              <c:f>ComplementsViolencesConjugales!$B$56:$B$58</c:f>
              <c:numCache>
                <c:formatCode>0</c:formatCode>
                <c:ptCount val="3"/>
                <c:pt idx="0">
                  <c:v>72</c:v>
                </c:pt>
                <c:pt idx="1">
                  <c:v>28</c:v>
                </c:pt>
                <c:pt idx="2">
                  <c:v>0</c:v>
                </c:pt>
              </c:numCache>
            </c:numRef>
          </c:val>
          <c:extLst>
            <c:ext xmlns:c16="http://schemas.microsoft.com/office/drawing/2014/chart" uri="{C3380CC4-5D6E-409C-BE32-E72D297353CC}">
              <c16:uniqueId val="{00000006-5B8E-4CA2-BEFC-2CEEECFB3A9D}"/>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ayout>
        <c:manualLayout>
          <c:xMode val="edge"/>
          <c:yMode val="edge"/>
          <c:x val="0.35447326978864485"/>
          <c:y val="0.31859747385266052"/>
          <c:w val="0.21729189114518579"/>
          <c:h val="0.20603594156513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64437997881849E-2"/>
          <c:y val="0.14746453486207342"/>
          <c:w val="0.35313496339273381"/>
          <c:h val="0.58513677906169748"/>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B43-4289-A711-180F921AA886}"/>
              </c:ext>
            </c:extLst>
          </c:dPt>
          <c:dPt>
            <c:idx val="1"/>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3-2B43-4289-A711-180F921AA886}"/>
              </c:ext>
            </c:extLst>
          </c:dPt>
          <c:dLbls>
            <c:dLbl>
              <c:idx val="1"/>
              <c:layout>
                <c:manualLayout>
                  <c:x val="4.7972003499562536E-2"/>
                  <c:y val="0.1140961025759472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B43-4289-A711-180F921AA88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'ViolencesMénage_Repères&amp;Auteurs'!$A$59:$A$60</c:f>
              <c:strCache>
                <c:ptCount val="2"/>
                <c:pt idx="0">
                  <c:v>Un seul auteur</c:v>
                </c:pt>
                <c:pt idx="1">
                  <c:v>Plusieurs auteurs</c:v>
                </c:pt>
              </c:strCache>
            </c:strRef>
          </c:cat>
          <c:val>
            <c:numRef>
              <c:f>'ViolencesMénage_Repères&amp;Auteurs'!$B$59:$B$60</c:f>
              <c:numCache>
                <c:formatCode>0</c:formatCode>
                <c:ptCount val="2"/>
                <c:pt idx="0">
                  <c:v>90</c:v>
                </c:pt>
                <c:pt idx="1">
                  <c:v>10</c:v>
                </c:pt>
              </c:numCache>
            </c:numRef>
          </c:val>
          <c:extLst>
            <c:ext xmlns:c16="http://schemas.microsoft.com/office/drawing/2014/chart" uri="{C3380CC4-5D6E-409C-BE32-E72D297353CC}">
              <c16:uniqueId val="{00000004-2B43-4289-A711-180F921AA88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8722180780034077"/>
          <c:y val="0.27167751429989273"/>
          <c:w val="0.4278182069346595"/>
          <c:h val="0.22162926303440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75450478968011"/>
          <c:y val="0.15932872582588095"/>
          <c:w val="0.23299981441713724"/>
          <c:h val="0.52424958243855879"/>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3D7-4E27-A9AB-87774D1A3659}"/>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3D7-4E27-A9AB-87774D1A3659}"/>
              </c:ext>
            </c:extLst>
          </c:dPt>
          <c:dPt>
            <c:idx val="2"/>
            <c:bubble3D val="0"/>
            <c:spPr>
              <a:solidFill>
                <a:schemeClr val="accent6">
                  <a:lumMod val="40000"/>
                  <a:lumOff val="60000"/>
                </a:schemeClr>
              </a:solidFill>
              <a:ln w="9525" cap="flat" cmpd="sng" algn="ctr">
                <a:noFill/>
                <a:round/>
              </a:ln>
              <a:effectLst/>
            </c:spPr>
            <c:extLst>
              <c:ext xmlns:c16="http://schemas.microsoft.com/office/drawing/2014/chart" uri="{C3380CC4-5D6E-409C-BE32-E72D297353CC}">
                <c16:uniqueId val="{00000005-F3D7-4E27-A9AB-87774D1A3659}"/>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7-F3D7-4E27-A9AB-87774D1A3659}"/>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9-F3D7-4E27-A9AB-87774D1A3659}"/>
              </c:ext>
            </c:extLst>
          </c:dPt>
          <c:dPt>
            <c:idx val="5"/>
            <c:bubble3D val="0"/>
            <c:spPr>
              <a:solidFill>
                <a:schemeClr val="bg2"/>
              </a:solidFill>
              <a:ln w="9525" cap="flat" cmpd="sng" algn="ctr">
                <a:noFill/>
                <a:round/>
              </a:ln>
              <a:effectLst/>
            </c:spPr>
            <c:extLst>
              <c:ext xmlns:c16="http://schemas.microsoft.com/office/drawing/2014/chart" uri="{C3380CC4-5D6E-409C-BE32-E72D297353CC}">
                <c16:uniqueId val="{0000000B-F3D7-4E27-A9AB-87774D1A3659}"/>
              </c:ext>
            </c:extLst>
          </c:dPt>
          <c:dLbls>
            <c:dLbl>
              <c:idx val="5"/>
              <c:delete val="1"/>
              <c:extLst>
                <c:ext xmlns:c15="http://schemas.microsoft.com/office/drawing/2012/chart" uri="{CE6537A1-D6FC-4f65-9D91-7224C49458BB}"/>
                <c:ext xmlns:c16="http://schemas.microsoft.com/office/drawing/2014/chart" uri="{C3380CC4-5D6E-409C-BE32-E72D297353CC}">
                  <c16:uniqueId val="{0000000B-F3D7-4E27-A9AB-87774D1A365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'ViolencesMénage_Repères&amp;Auteurs'!$A$46:$A$51</c:f>
              <c:strCache>
                <c:ptCount val="6"/>
                <c:pt idx="0">
                  <c:v>Parents ou conjoints d'un parent</c:v>
                </c:pt>
                <c:pt idx="1">
                  <c:v>Enfants, conjoints d'un enfant</c:v>
                </c:pt>
                <c:pt idx="2">
                  <c:v>Autre membre de la famille</c:v>
                </c:pt>
                <c:pt idx="3">
                  <c:v>Conjoint</c:v>
                </c:pt>
                <c:pt idx="4">
                  <c:v>Autre personne vivant dans le logement</c:v>
                </c:pt>
                <c:pt idx="5">
                  <c:v>Ne sait pas/Refus/Pas d'auteur principal</c:v>
                </c:pt>
              </c:strCache>
            </c:strRef>
          </c:cat>
          <c:val>
            <c:numRef>
              <c:f>'ViolencesMénage_Repères&amp;Auteurs'!$B$46:$B$51</c:f>
              <c:numCache>
                <c:formatCode>0</c:formatCode>
                <c:ptCount val="6"/>
                <c:pt idx="0">
                  <c:v>12.3668219897261</c:v>
                </c:pt>
                <c:pt idx="1">
                  <c:v>7</c:v>
                </c:pt>
                <c:pt idx="2">
                  <c:v>10.8390794492102</c:v>
                </c:pt>
                <c:pt idx="3">
                  <c:v>58</c:v>
                </c:pt>
                <c:pt idx="4">
                  <c:v>9.2414860622198098</c:v>
                </c:pt>
                <c:pt idx="5">
                  <c:v>2.5526124988438816</c:v>
                </c:pt>
              </c:numCache>
            </c:numRef>
          </c:val>
          <c:extLst>
            <c:ext xmlns:c16="http://schemas.microsoft.com/office/drawing/2014/chart" uri="{C3380CC4-5D6E-409C-BE32-E72D297353CC}">
              <c16:uniqueId val="{0000000C-F3D7-4E27-A9AB-87774D1A365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0943739671429964"/>
          <c:y val="0.40432213300070163"/>
          <c:w val="0.2810475292259777"/>
          <c:h val="0.47291598451183703"/>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ViolencesPhysiques_Contexte!$A$69:$A$71</c:f>
              <c:strCache>
                <c:ptCount val="3"/>
                <c:pt idx="0">
                  <c:v>Violences routières</c:v>
                </c:pt>
                <c:pt idx="1">
                  <c:v>Violences suite à sollicitation par inconnu</c:v>
                </c:pt>
                <c:pt idx="2">
                  <c:v>Violences à caractère discriminatoire (raciste, homphobe, sexiste)</c:v>
                </c:pt>
              </c:strCache>
            </c:strRef>
          </c:cat>
          <c:val>
            <c:numRef>
              <c:f>ViolencesPhysiques_Contexte!$B$69:$B$71</c:f>
              <c:numCache>
                <c:formatCode>0%</c:formatCode>
                <c:ptCount val="3"/>
                <c:pt idx="0">
                  <c:v>6.9000000000000006E-2</c:v>
                </c:pt>
                <c:pt idx="1">
                  <c:v>0.06</c:v>
                </c:pt>
                <c:pt idx="2">
                  <c:v>8.8999999999999996E-2</c:v>
                </c:pt>
              </c:numCache>
            </c:numRef>
          </c:val>
          <c:extLst>
            <c:ext xmlns:c16="http://schemas.microsoft.com/office/drawing/2014/chart" uri="{C3380CC4-5D6E-409C-BE32-E72D297353CC}">
              <c16:uniqueId val="{00000000-D64A-4122-924C-73D8944C2950}"/>
            </c:ext>
          </c:extLst>
        </c:ser>
        <c:dLbls>
          <c:showLegendKey val="0"/>
          <c:showVal val="0"/>
          <c:showCatName val="0"/>
          <c:showSerName val="0"/>
          <c:showPercent val="0"/>
          <c:showBubbleSize val="0"/>
        </c:dLbls>
        <c:gapWidth val="100"/>
        <c:axId val="305684992"/>
        <c:axId val="305685552"/>
      </c:barChart>
      <c:catAx>
        <c:axId val="305684992"/>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685552"/>
        <c:crosses val="autoZero"/>
        <c:auto val="1"/>
        <c:lblAlgn val="ctr"/>
        <c:lblOffset val="100"/>
        <c:noMultiLvlLbl val="0"/>
      </c:catAx>
      <c:valAx>
        <c:axId val="305685552"/>
        <c:scaling>
          <c:orientation val="minMax"/>
          <c:max val="0.2"/>
          <c:min val="0"/>
        </c:scaling>
        <c:delete val="0"/>
        <c:axPos val="t"/>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5684992"/>
        <c:crosses val="autoZero"/>
        <c:crossBetween val="between"/>
        <c:majorUnit val="0.25"/>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38743774071709"/>
          <c:y val="0.30433046607637887"/>
          <c:w val="0.28696469850206519"/>
          <c:h val="0.50916707685940077"/>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7BF-4C83-9452-1EE68242756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7BF-4C83-9452-1EE682427562}"/>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C7BF-4C83-9452-1EE682427562}"/>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BF-4C83-9452-1EE682427562}"/>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BF-4C83-9452-1EE68242756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'ViolencesMénage_Repères&amp;Auteurs'!$A$54:$A$56</c:f>
              <c:strCache>
                <c:ptCount val="3"/>
                <c:pt idx="0">
                  <c:v>Oui</c:v>
                </c:pt>
                <c:pt idx="1">
                  <c:v>Non</c:v>
                </c:pt>
                <c:pt idx="2">
                  <c:v>Ne sait pas / Refus</c:v>
                </c:pt>
              </c:strCache>
            </c:strRef>
          </c:cat>
          <c:val>
            <c:numRef>
              <c:f>'ViolencesMénage_Repères&amp;Auteurs'!$B$54:$B$56</c:f>
              <c:numCache>
                <c:formatCode>0</c:formatCode>
                <c:ptCount val="3"/>
                <c:pt idx="0">
                  <c:v>28</c:v>
                </c:pt>
                <c:pt idx="1">
                  <c:v>70</c:v>
                </c:pt>
                <c:pt idx="2">
                  <c:v>2</c:v>
                </c:pt>
              </c:numCache>
            </c:numRef>
          </c:val>
          <c:extLst>
            <c:ext xmlns:c16="http://schemas.microsoft.com/office/drawing/2014/chart" uri="{C3380CC4-5D6E-409C-BE32-E72D297353CC}">
              <c16:uniqueId val="{00000006-C7BF-4C83-9452-1EE682427562}"/>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53800465415813958"/>
          <c:y val="0.39022001798060391"/>
          <c:w val="0.30793158318315983"/>
          <c:h val="0.32288414412537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669888202750164"/>
          <c:y val="8.130262722345645E-2"/>
          <c:w val="0.49536398272796545"/>
          <c:h val="0.63836970597829157"/>
        </c:manualLayout>
      </c:layout>
      <c:barChart>
        <c:barDir val="bar"/>
        <c:grouping val="stacked"/>
        <c:varyColors val="0"/>
        <c:ser>
          <c:idx val="0"/>
          <c:order val="0"/>
          <c:tx>
            <c:strRef>
              <c:f>'ViolencesMéna_Prejudice&amp;Recours'!$A$50</c:f>
              <c:strCache>
                <c:ptCount val="1"/>
                <c:pt idx="0">
                  <c:v>Plutôt voire très importants</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'ViolencesMéna_Prejudice&amp;Recours'!$B$50:$D$50</c:f>
              <c:numCache>
                <c:formatCode>0%</c:formatCode>
                <c:ptCount val="3"/>
                <c:pt idx="0">
                  <c:v>0.29544739654718438</c:v>
                </c:pt>
                <c:pt idx="1">
                  <c:v>0.600511233147065</c:v>
                </c:pt>
                <c:pt idx="2">
                  <c:v>0.51218096639792399</c:v>
                </c:pt>
              </c:numCache>
            </c:numRef>
          </c:val>
          <c:extLst>
            <c:ext xmlns:c16="http://schemas.microsoft.com/office/drawing/2014/chart" uri="{C3380CC4-5D6E-409C-BE32-E72D297353CC}">
              <c16:uniqueId val="{00000000-0EFB-4B51-9344-4D28A97A607C}"/>
            </c:ext>
          </c:extLst>
        </c:ser>
        <c:ser>
          <c:idx val="1"/>
          <c:order val="1"/>
          <c:tx>
            <c:strRef>
              <c:f>'ViolencesMéna_Prejudice&amp;Recours'!$A$51</c:f>
              <c:strCache>
                <c:ptCount val="1"/>
                <c:pt idx="0">
                  <c:v>Peu importants</c:v>
                </c:pt>
              </c:strCache>
            </c:strRef>
          </c:tx>
          <c:spPr>
            <a:solidFill>
              <a:schemeClr val="accent2">
                <a:lumMod val="20000"/>
                <a:lumOff val="8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'ViolencesMéna_Prejudice&amp;Recours'!$B$51:$D$51</c:f>
              <c:numCache>
                <c:formatCode>0%</c:formatCode>
                <c:ptCount val="3"/>
                <c:pt idx="0">
                  <c:v>0.25493348994768</c:v>
                </c:pt>
                <c:pt idx="1">
                  <c:v>0.22002648576631101</c:v>
                </c:pt>
                <c:pt idx="2">
                  <c:v>0.23013377726574299</c:v>
                </c:pt>
              </c:numCache>
            </c:numRef>
          </c:val>
          <c:extLst>
            <c:ext xmlns:c16="http://schemas.microsoft.com/office/drawing/2014/chart" uri="{C3380CC4-5D6E-409C-BE32-E72D297353CC}">
              <c16:uniqueId val="{00000001-0EFB-4B51-9344-4D28A97A607C}"/>
            </c:ext>
          </c:extLst>
        </c:ser>
        <c:ser>
          <c:idx val="2"/>
          <c:order val="2"/>
          <c:tx>
            <c:strRef>
              <c:f>'ViolencesMéna_Prejudice&amp;Recours'!$A$52</c:f>
              <c:strCache>
                <c:ptCount val="1"/>
                <c:pt idx="0">
                  <c:v>Pas importants</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'ViolencesMéna_Prejudice&amp;Recours'!$B$52:$D$52</c:f>
              <c:numCache>
                <c:formatCode>0%</c:formatCode>
                <c:ptCount val="3"/>
                <c:pt idx="0">
                  <c:v>0.44834624950395302</c:v>
                </c:pt>
                <c:pt idx="1">
                  <c:v>0.15051747423075301</c:v>
                </c:pt>
                <c:pt idx="2">
                  <c:v>0.23675310484363599</c:v>
                </c:pt>
              </c:numCache>
            </c:numRef>
          </c:val>
          <c:extLst>
            <c:ext xmlns:c16="http://schemas.microsoft.com/office/drawing/2014/chart" uri="{C3380CC4-5D6E-409C-BE32-E72D297353CC}">
              <c16:uniqueId val="{00000002-0EFB-4B51-9344-4D28A97A607C}"/>
            </c:ext>
          </c:extLst>
        </c:ser>
        <c:ser>
          <c:idx val="3"/>
          <c:order val="3"/>
          <c:tx>
            <c:strRef>
              <c:f>'ViolencesMéna_Prejudice&amp;Recours'!$A$53</c:f>
              <c:strCache>
                <c:ptCount val="1"/>
                <c:pt idx="0">
                  <c:v>Ne sait pas/Refus</c:v>
                </c:pt>
              </c:strCache>
            </c:strRef>
          </c:tx>
          <c:spPr>
            <a:solidFill>
              <a:schemeClr val="bg1">
                <a:lumMod val="85000"/>
              </a:schemeClr>
            </a:solidFill>
            <a:ln w="9525" cap="flat" cmpd="sng" algn="ctr">
              <a:noFill/>
              <a:round/>
            </a:ln>
            <a:effectLst/>
          </c:spPr>
          <c:invertIfNegative val="0"/>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'ViolencesMéna_Prejudice&amp;Recours'!$B$53:$D$53</c:f>
              <c:numCache>
                <c:formatCode>0%</c:formatCode>
                <c:ptCount val="3"/>
                <c:pt idx="0">
                  <c:v>1.2728640011825387E-3</c:v>
                </c:pt>
                <c:pt idx="1">
                  <c:v>2.8944806855870975E-2</c:v>
                </c:pt>
                <c:pt idx="2">
                  <c:v>2.0932151492697004E-2</c:v>
                </c:pt>
              </c:numCache>
            </c:numRef>
          </c:val>
          <c:extLst>
            <c:ext xmlns:c16="http://schemas.microsoft.com/office/drawing/2014/chart" uri="{C3380CC4-5D6E-409C-BE32-E72D297353CC}">
              <c16:uniqueId val="{00000003-0EFB-4B51-9344-4D28A97A607C}"/>
            </c:ext>
          </c:extLst>
        </c:ser>
        <c:dLbls>
          <c:showLegendKey val="0"/>
          <c:showVal val="0"/>
          <c:showCatName val="0"/>
          <c:showSerName val="0"/>
          <c:showPercent val="0"/>
          <c:showBubbleSize val="0"/>
        </c:dLbls>
        <c:gapWidth val="40"/>
        <c:overlap val="100"/>
        <c:axId val="251351424"/>
        <c:axId val="251351984"/>
      </c:barChart>
      <c:catAx>
        <c:axId val="25135142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351984"/>
        <c:crosses val="autoZero"/>
        <c:auto val="1"/>
        <c:lblAlgn val="ctr"/>
        <c:lblOffset val="100"/>
        <c:noMultiLvlLbl val="0"/>
      </c:catAx>
      <c:valAx>
        <c:axId val="251351984"/>
        <c:scaling>
          <c:orientation val="minMax"/>
          <c:max val="1"/>
          <c:min val="0"/>
        </c:scaling>
        <c:delete val="1"/>
        <c:axPos val="b"/>
        <c:numFmt formatCode="0%" sourceLinked="1"/>
        <c:majorTickMark val="none"/>
        <c:minorTickMark val="none"/>
        <c:tickLblPos val="nextTo"/>
        <c:crossAx val="251351424"/>
        <c:crosses val="autoZero"/>
        <c:crossBetween val="between"/>
        <c:majorUnit val="1"/>
      </c:valAx>
      <c:spPr>
        <a:noFill/>
        <a:ln w="25400">
          <a:noFill/>
        </a:ln>
        <a:effectLst/>
      </c:spPr>
    </c:plotArea>
    <c:legend>
      <c:legendPos val="b"/>
      <c:layout>
        <c:manualLayout>
          <c:xMode val="edge"/>
          <c:yMode val="edge"/>
          <c:x val="7.6140584467757857E-2"/>
          <c:y val="0.79176567807685794"/>
          <c:w val="0.92157663965473702"/>
          <c:h val="0.16699723083733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387515690973413"/>
          <c:y val="8.1302677165354331E-2"/>
          <c:w val="0.5033739127188811"/>
          <c:h val="0.62148484551464267"/>
        </c:manualLayout>
      </c:layout>
      <c:barChart>
        <c:barDir val="bar"/>
        <c:grouping val="stacked"/>
        <c:varyColors val="0"/>
        <c:ser>
          <c:idx val="0"/>
          <c:order val="0"/>
          <c:tx>
            <c:strRef>
              <c:f>'ViolencesMéna_Prejudice&amp;Recours'!$A$57</c:f>
              <c:strCache>
                <c:ptCount val="1"/>
                <c:pt idx="0">
                  <c:v>Oui</c:v>
                </c:pt>
              </c:strCache>
            </c:strRef>
          </c:tx>
          <c:spPr>
            <a:solidFill>
              <a:schemeClr val="accent2">
                <a:lumMod val="60000"/>
                <a:lumOff val="40000"/>
              </a:schemeClr>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'ViolencesMéna_Prejudice&amp;Recours'!$B$57:$D$57</c:f>
              <c:numCache>
                <c:formatCode>0%</c:formatCode>
                <c:ptCount val="3"/>
                <c:pt idx="0">
                  <c:v>0.25619130330311102</c:v>
                </c:pt>
                <c:pt idx="1">
                  <c:v>0.50200282536269303</c:v>
                </c:pt>
                <c:pt idx="2">
                  <c:v>0.43082871569790498</c:v>
                </c:pt>
              </c:numCache>
            </c:numRef>
          </c:val>
          <c:extLst>
            <c:ext xmlns:c16="http://schemas.microsoft.com/office/drawing/2014/chart" uri="{C3380CC4-5D6E-409C-BE32-E72D297353CC}">
              <c16:uniqueId val="{00000000-7855-459E-9DB1-9FBB803557E9}"/>
            </c:ext>
          </c:extLst>
        </c:ser>
        <c:ser>
          <c:idx val="1"/>
          <c:order val="1"/>
          <c:tx>
            <c:strRef>
              <c:f>'ViolencesMéna_Prejudice&amp;Recours'!$A$58</c:f>
              <c:strCache>
                <c:ptCount val="1"/>
                <c:pt idx="0">
                  <c:v>Non</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'ViolencesMéna_Prejudice&amp;Recours'!$B$58:$D$58</c:f>
              <c:numCache>
                <c:formatCode>0%</c:formatCode>
                <c:ptCount val="3"/>
                <c:pt idx="0">
                  <c:v>0.74380869669688898</c:v>
                </c:pt>
                <c:pt idx="1">
                  <c:v>0.46846934877907798</c:v>
                </c:pt>
                <c:pt idx="2">
                  <c:v>0.54819334657061802</c:v>
                </c:pt>
              </c:numCache>
            </c:numRef>
          </c:val>
          <c:extLst>
            <c:ext xmlns:c16="http://schemas.microsoft.com/office/drawing/2014/chart" uri="{C3380CC4-5D6E-409C-BE32-E72D297353CC}">
              <c16:uniqueId val="{00000001-7855-459E-9DB1-9FBB803557E9}"/>
            </c:ext>
          </c:extLst>
        </c:ser>
        <c:ser>
          <c:idx val="2"/>
          <c:order val="2"/>
          <c:tx>
            <c:strRef>
              <c:f>'ViolencesMéna_Prejudice&amp;Recours'!$A$59</c:f>
              <c:strCache>
                <c:ptCount val="1"/>
                <c:pt idx="0">
                  <c:v>Ne sait pas/Refus</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invertIfNegative val="0"/>
          <c:cat>
            <c:strRef>
              <c:f>'ViolencesMéna_Prejudice&amp;Recours'!$B$49:$D$49</c:f>
              <c:strCache>
                <c:ptCount val="3"/>
                <c:pt idx="0">
                  <c:v>Victimes d'un incident unique*</c:v>
                </c:pt>
                <c:pt idx="1">
                  <c:v>Victimes d'incidents multiples*</c:v>
                </c:pt>
                <c:pt idx="2">
                  <c:v>Victimes de violences au sein du ménage</c:v>
                </c:pt>
              </c:strCache>
            </c:strRef>
          </c:cat>
          <c:val>
            <c:numRef>
              <c:f>'ViolencesMéna_Prejudice&amp;Recours'!$B$59:$D$59</c:f>
              <c:numCache>
                <c:formatCode>0%</c:formatCode>
                <c:ptCount val="3"/>
                <c:pt idx="0">
                  <c:v>0</c:v>
                </c:pt>
                <c:pt idx="1">
                  <c:v>2.9527825858228995E-2</c:v>
                </c:pt>
                <c:pt idx="2">
                  <c:v>2.0977937731477048E-2</c:v>
                </c:pt>
              </c:numCache>
            </c:numRef>
          </c:val>
          <c:extLst>
            <c:ext xmlns:c16="http://schemas.microsoft.com/office/drawing/2014/chart" uri="{C3380CC4-5D6E-409C-BE32-E72D297353CC}">
              <c16:uniqueId val="{00000002-7855-459E-9DB1-9FBB803557E9}"/>
            </c:ext>
          </c:extLst>
        </c:ser>
        <c:dLbls>
          <c:showLegendKey val="0"/>
          <c:showVal val="0"/>
          <c:showCatName val="0"/>
          <c:showSerName val="0"/>
          <c:showPercent val="0"/>
          <c:showBubbleSize val="0"/>
        </c:dLbls>
        <c:gapWidth val="40"/>
        <c:overlap val="100"/>
        <c:axId val="251355904"/>
        <c:axId val="251356464"/>
      </c:barChart>
      <c:catAx>
        <c:axId val="25135590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356464"/>
        <c:crosses val="autoZero"/>
        <c:auto val="1"/>
        <c:lblAlgn val="ctr"/>
        <c:lblOffset val="100"/>
        <c:noMultiLvlLbl val="0"/>
      </c:catAx>
      <c:valAx>
        <c:axId val="251356464"/>
        <c:scaling>
          <c:orientation val="minMax"/>
          <c:max val="1"/>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1355904"/>
        <c:crosses val="autoZero"/>
        <c:crossBetween val="between"/>
        <c:majorUnit val="1"/>
      </c:valAx>
      <c:spPr>
        <a:noFill/>
        <a:ln w="25400">
          <a:noFill/>
        </a:ln>
        <a:effectLst/>
      </c:spPr>
    </c:plotArea>
    <c:legend>
      <c:legendPos val="b"/>
      <c:layout>
        <c:manualLayout>
          <c:xMode val="edge"/>
          <c:yMode val="edge"/>
          <c:x val="0.34404169044086885"/>
          <c:y val="0.72533628608923884"/>
          <c:w val="0.59677888090075704"/>
          <c:h val="0.11076060804899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30906546776291E-2"/>
          <c:y val="6.8581408736547347E-2"/>
          <c:w val="0.42401963950089827"/>
          <c:h val="0.55224775341743992"/>
        </c:manualLayout>
      </c:layout>
      <c:barChart>
        <c:barDir val="col"/>
        <c:grouping val="percentStacked"/>
        <c:varyColors val="0"/>
        <c:ser>
          <c:idx val="0"/>
          <c:order val="0"/>
          <c:tx>
            <c:strRef>
              <c:f>'ViolencesMéna_Prejudice&amp;Recours'!$A$63</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6E28-4836-AC0B-141D9BD473E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'ViolencesMéna_Prejudice&amp;Recours'!$B$62:$D$62</c:f>
              <c:strCache>
                <c:ptCount val="3"/>
                <c:pt idx="0">
                  <c:v>Victimes de violences au sein du ménage</c:v>
                </c:pt>
                <c:pt idx="1">
                  <c:v>Victimes d'incidents multiples*</c:v>
                </c:pt>
                <c:pt idx="2">
                  <c:v>Victimes d'un incident unique*</c:v>
                </c:pt>
              </c:strCache>
            </c:strRef>
          </c:cat>
          <c:val>
            <c:numRef>
              <c:f>'ViolencesMéna_Prejudice&amp;Recours'!$B$63:$D$63</c:f>
              <c:numCache>
                <c:formatCode>0%</c:formatCode>
                <c:ptCount val="3"/>
                <c:pt idx="0">
                  <c:v>0.112759821681059</c:v>
                </c:pt>
                <c:pt idx="1">
                  <c:v>0.12971666551487901</c:v>
                </c:pt>
                <c:pt idx="2">
                  <c:v>7.11532093957567E-2</c:v>
                </c:pt>
              </c:numCache>
            </c:numRef>
          </c:val>
          <c:extLst>
            <c:ext xmlns:c16="http://schemas.microsoft.com/office/drawing/2014/chart" uri="{C3380CC4-5D6E-409C-BE32-E72D297353CC}">
              <c16:uniqueId val="{00000001-6E28-4836-AC0B-141D9BD473ED}"/>
            </c:ext>
          </c:extLst>
        </c:ser>
        <c:ser>
          <c:idx val="1"/>
          <c:order val="1"/>
          <c:tx>
            <c:strRef>
              <c:f>'ViolencesMéna_Prejudice&amp;Recours'!$A$64</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cat>
            <c:strRef>
              <c:f>'ViolencesMéna_Prejudice&amp;Recours'!$B$62:$D$62</c:f>
              <c:strCache>
                <c:ptCount val="3"/>
                <c:pt idx="0">
                  <c:v>Victimes de violences au sein du ménage</c:v>
                </c:pt>
                <c:pt idx="1">
                  <c:v>Victimes d'incidents multiples*</c:v>
                </c:pt>
                <c:pt idx="2">
                  <c:v>Victimes d'un incident unique*</c:v>
                </c:pt>
              </c:strCache>
            </c:strRef>
          </c:cat>
          <c:val>
            <c:numRef>
              <c:f>'ViolencesMéna_Prejudice&amp;Recours'!$B$64:$D$64</c:f>
              <c:numCache>
                <c:formatCode>0%</c:formatCode>
                <c:ptCount val="3"/>
                <c:pt idx="0">
                  <c:v>4.18219802110582E-2</c:v>
                </c:pt>
                <c:pt idx="1">
                  <c:v>5.3599337427269897E-2</c:v>
                </c:pt>
                <c:pt idx="2">
                  <c:v>1.29242142807099E-2</c:v>
                </c:pt>
              </c:numCache>
            </c:numRef>
          </c:val>
          <c:extLst>
            <c:ext xmlns:c16="http://schemas.microsoft.com/office/drawing/2014/chart" uri="{C3380CC4-5D6E-409C-BE32-E72D297353CC}">
              <c16:uniqueId val="{00000002-6E28-4836-AC0B-141D9BD473ED}"/>
            </c:ext>
          </c:extLst>
        </c:ser>
        <c:ser>
          <c:idx val="2"/>
          <c:order val="2"/>
          <c:tx>
            <c:strRef>
              <c:f>'ViolencesMéna_Prejudice&amp;Recours'!$A$65</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'ViolencesMéna_Prejudice&amp;Recours'!$B$62:$D$62</c:f>
              <c:strCache>
                <c:ptCount val="3"/>
                <c:pt idx="0">
                  <c:v>Victimes de violences au sein du ménage</c:v>
                </c:pt>
                <c:pt idx="1">
                  <c:v>Victimes d'incidents multiples*</c:v>
                </c:pt>
                <c:pt idx="2">
                  <c:v>Victimes d'un incident unique*</c:v>
                </c:pt>
              </c:strCache>
            </c:strRef>
          </c:cat>
          <c:val>
            <c:numRef>
              <c:f>'ViolencesMéna_Prejudice&amp;Recours'!$B$65:$D$65</c:f>
              <c:numCache>
                <c:formatCode>0%</c:formatCode>
                <c:ptCount val="3"/>
                <c:pt idx="0">
                  <c:v>9.6905071006730195E-3</c:v>
                </c:pt>
                <c:pt idx="1">
                  <c:v>5.5949145614393198E-3</c:v>
                </c:pt>
                <c:pt idx="2">
                  <c:v>1.9739717155646201E-2</c:v>
                </c:pt>
              </c:numCache>
            </c:numRef>
          </c:val>
          <c:extLst>
            <c:ext xmlns:c16="http://schemas.microsoft.com/office/drawing/2014/chart" uri="{C3380CC4-5D6E-409C-BE32-E72D297353CC}">
              <c16:uniqueId val="{00000003-6E28-4836-AC0B-141D9BD473ED}"/>
            </c:ext>
          </c:extLst>
        </c:ser>
        <c:ser>
          <c:idx val="3"/>
          <c:order val="3"/>
          <c:tx>
            <c:strRef>
              <c:f>'ViolencesMéna_Prejudice&amp;Recours'!$A$66</c:f>
              <c:strCache>
                <c:ptCount val="1"/>
                <c:pt idx="0">
                  <c:v>Pas de déplacement au commissariat ou à la gendarmerie</c:v>
                </c:pt>
              </c:strCache>
            </c:strRef>
          </c:tx>
          <c:spPr>
            <a:solidFill>
              <a:schemeClr val="bg2"/>
            </a:soli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'ViolencesMéna_Prejudice&amp;Recours'!$B$62:$D$62</c:f>
              <c:strCache>
                <c:ptCount val="3"/>
                <c:pt idx="0">
                  <c:v>Victimes de violences au sein du ménage</c:v>
                </c:pt>
                <c:pt idx="1">
                  <c:v>Victimes d'incidents multiples*</c:v>
                </c:pt>
                <c:pt idx="2">
                  <c:v>Victimes d'un incident unique*</c:v>
                </c:pt>
              </c:strCache>
            </c:strRef>
          </c:cat>
          <c:val>
            <c:numRef>
              <c:f>'ViolencesMéna_Prejudice&amp;Recours'!$B$66:$D$66</c:f>
              <c:numCache>
                <c:formatCode>0%</c:formatCode>
                <c:ptCount val="3"/>
                <c:pt idx="0">
                  <c:v>0.83172594328976601</c:v>
                </c:pt>
                <c:pt idx="1">
                  <c:v>0.80653679855442595</c:v>
                </c:pt>
                <c:pt idx="2">
                  <c:v>0.89353190283408301</c:v>
                </c:pt>
              </c:numCache>
            </c:numRef>
          </c:val>
          <c:extLst>
            <c:ext xmlns:c16="http://schemas.microsoft.com/office/drawing/2014/chart" uri="{C3380CC4-5D6E-409C-BE32-E72D297353CC}">
              <c16:uniqueId val="{00000004-6E28-4836-AC0B-141D9BD473ED}"/>
            </c:ext>
          </c:extLst>
        </c:ser>
        <c:ser>
          <c:idx val="4"/>
          <c:order val="4"/>
          <c:tx>
            <c:strRef>
              <c:f>'ViolencesMéna_Prejudice&amp;Recours'!$A$67</c:f>
              <c:strCache>
                <c:ptCount val="1"/>
                <c:pt idx="0">
                  <c:v>Ne sait pas/Refus</c:v>
                </c:pt>
              </c:strCache>
            </c:strRef>
          </c:tx>
          <c:spPr>
            <a:solidFill>
              <a:schemeClr val="bg1">
                <a:lumMod val="65000"/>
              </a:schemeClr>
            </a:solidFill>
            <a:ln w="9525" cap="flat" cmpd="sng" algn="ctr">
              <a:noFill/>
              <a:round/>
            </a:ln>
            <a:effectLst/>
          </c:spPr>
          <c:invertIfNegative val="0"/>
          <c:cat>
            <c:strRef>
              <c:f>'ViolencesMéna_Prejudice&amp;Recours'!$B$62:$D$62</c:f>
              <c:strCache>
                <c:ptCount val="3"/>
                <c:pt idx="0">
                  <c:v>Victimes de violences au sein du ménage</c:v>
                </c:pt>
                <c:pt idx="1">
                  <c:v>Victimes d'incidents multiples*</c:v>
                </c:pt>
                <c:pt idx="2">
                  <c:v>Victimes d'un incident unique*</c:v>
                </c:pt>
              </c:strCache>
            </c:strRef>
          </c:cat>
          <c:val>
            <c:numRef>
              <c:f>'ViolencesMéna_Prejudice&amp;Recours'!$B$67:$D$67</c:f>
              <c:numCache>
                <c:formatCode>0%</c:formatCode>
                <c:ptCount val="3"/>
                <c:pt idx="0">
                  <c:v>4.001747717443771E-3</c:v>
                </c:pt>
                <c:pt idx="1">
                  <c:v>4.552283941985813E-3</c:v>
                </c:pt>
                <c:pt idx="2">
                  <c:v>2.6509563338041886E-3</c:v>
                </c:pt>
              </c:numCache>
            </c:numRef>
          </c:val>
          <c:extLst>
            <c:ext xmlns:c16="http://schemas.microsoft.com/office/drawing/2014/chart" uri="{C3380CC4-5D6E-409C-BE32-E72D297353CC}">
              <c16:uniqueId val="{00000005-6E28-4836-AC0B-141D9BD473ED}"/>
            </c:ext>
          </c:extLst>
        </c:ser>
        <c:dLbls>
          <c:showLegendKey val="0"/>
          <c:showVal val="0"/>
          <c:showCatName val="0"/>
          <c:showSerName val="0"/>
          <c:showPercent val="0"/>
          <c:showBubbleSize val="0"/>
        </c:dLbls>
        <c:gapWidth val="30"/>
        <c:overlap val="100"/>
        <c:axId val="251730320"/>
        <c:axId val="251730880"/>
      </c:barChart>
      <c:catAx>
        <c:axId val="251730320"/>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730880"/>
        <c:crosses val="autoZero"/>
        <c:auto val="1"/>
        <c:lblAlgn val="ctr"/>
        <c:lblOffset val="100"/>
        <c:noMultiLvlLbl val="0"/>
      </c:catAx>
      <c:valAx>
        <c:axId val="251730880"/>
        <c:scaling>
          <c:orientation val="minMax"/>
          <c:max val="1"/>
          <c:min val="0"/>
        </c:scaling>
        <c:delete val="1"/>
        <c:axPos val="l"/>
        <c:numFmt formatCode="0%" sourceLinked="1"/>
        <c:majorTickMark val="none"/>
        <c:minorTickMark val="none"/>
        <c:tickLblPos val="nextTo"/>
        <c:crossAx val="251730320"/>
        <c:crosses val="autoZero"/>
        <c:crossBetween val="between"/>
        <c:majorUnit val="1"/>
      </c:valAx>
      <c:spPr>
        <a:noFill/>
        <a:ln w="25400">
          <a:noFill/>
        </a:ln>
        <a:effectLst/>
      </c:spPr>
    </c:plotArea>
    <c:legend>
      <c:legendPos val="b"/>
      <c:layout>
        <c:manualLayout>
          <c:xMode val="edge"/>
          <c:yMode val="edge"/>
          <c:x val="0.48132111246346571"/>
          <c:y val="0.10664734072420054"/>
          <c:w val="0.51650016145458155"/>
          <c:h val="0.3499165650685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00157729689964"/>
          <c:y val="0.18574484843132413"/>
          <c:w val="0.36152692314885815"/>
          <c:h val="0.7072252631882500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'ViolencesMéna_Prejudice&amp;Recours'!$A$72:$A$76</c:f>
              <c:strCache>
                <c:ptCount val="5"/>
                <c:pt idx="0">
                  <c:v>Appelé un service téléphonique gratuit d'aide aux victimes</c:v>
                </c:pt>
                <c:pt idx="1">
                  <c:v>Rencontré des membres d'une association d'aide aux victimes</c:v>
                </c:pt>
                <c:pt idx="2">
                  <c:v>Parlé de leur situation avec les services sociaux</c:v>
                </c:pt>
                <c:pt idx="3">
                  <c:v>Consulté un psychiatre, un psychologue</c:v>
                </c:pt>
                <c:pt idx="4">
                  <c:v>Été vues par un médecin</c:v>
                </c:pt>
              </c:strCache>
            </c:strRef>
          </c:cat>
          <c:val>
            <c:numRef>
              <c:f>'ViolencesMéna_Prejudice&amp;Recours'!$B$72:$B$76</c:f>
              <c:numCache>
                <c:formatCode>0%</c:formatCode>
                <c:ptCount val="5"/>
                <c:pt idx="0">
                  <c:v>5.5065202572707098E-2</c:v>
                </c:pt>
                <c:pt idx="1">
                  <c:v>6.1161969261228001E-2</c:v>
                </c:pt>
                <c:pt idx="2">
                  <c:v>0.14000000000000001</c:v>
                </c:pt>
                <c:pt idx="3">
                  <c:v>0.19</c:v>
                </c:pt>
                <c:pt idx="4">
                  <c:v>0.197393229193428</c:v>
                </c:pt>
              </c:numCache>
            </c:numRef>
          </c:val>
          <c:extLst>
            <c:ext xmlns:c16="http://schemas.microsoft.com/office/drawing/2014/chart" uri="{C3380CC4-5D6E-409C-BE32-E72D297353CC}">
              <c16:uniqueId val="{00000000-282C-4926-A3A8-F0310C5CF4F6}"/>
            </c:ext>
          </c:extLst>
        </c:ser>
        <c:dLbls>
          <c:showLegendKey val="0"/>
          <c:showVal val="0"/>
          <c:showCatName val="0"/>
          <c:showSerName val="0"/>
          <c:showPercent val="0"/>
          <c:showBubbleSize val="0"/>
        </c:dLbls>
        <c:gapWidth val="100"/>
        <c:axId val="251840976"/>
        <c:axId val="251840416"/>
      </c:barChart>
      <c:valAx>
        <c:axId val="251840416"/>
        <c:scaling>
          <c:orientation val="minMax"/>
          <c:max val="0.4"/>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1840976"/>
        <c:crosses val="autoZero"/>
        <c:crossBetween val="between"/>
        <c:majorUnit val="0.1"/>
        <c:minorUnit val="5.000000000000001E-2"/>
      </c:valAx>
      <c:catAx>
        <c:axId val="25184097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84041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103650817065"/>
          <c:y val="0.23961896136891994"/>
          <c:w val="0.75943687134323712"/>
          <c:h val="0.39930407362961251"/>
        </c:manualLayout>
      </c:layout>
      <c:barChart>
        <c:barDir val="col"/>
        <c:grouping val="clustered"/>
        <c:varyColors val="0"/>
        <c:ser>
          <c:idx val="0"/>
          <c:order val="0"/>
          <c:tx>
            <c:strRef>
              <c:f>'ViolencesMéna_Prejudice&amp;Recours'!$A$79</c:f>
              <c:strCache>
                <c:ptCount val="1"/>
                <c:pt idx="0">
                  <c:v>au moins une démarche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'ViolencesMéna_Prejudice&amp;Recours'!$B$78:$D$78</c:f>
              <c:strCache>
                <c:ptCount val="3"/>
                <c:pt idx="0">
                  <c:v>Victimes de violences au sein du ménage</c:v>
                </c:pt>
                <c:pt idx="1">
                  <c:v>Victimes d'incidents multiples*</c:v>
                </c:pt>
                <c:pt idx="2">
                  <c:v>Victimes d'un incident unique*</c:v>
                </c:pt>
              </c:strCache>
            </c:strRef>
          </c:cat>
          <c:val>
            <c:numRef>
              <c:f>'ViolencesMéna_Prejudice&amp;Recours'!$B$79:$D$79</c:f>
              <c:numCache>
                <c:formatCode>0%</c:formatCode>
                <c:ptCount val="3"/>
                <c:pt idx="0">
                  <c:v>0.37</c:v>
                </c:pt>
                <c:pt idx="1">
                  <c:v>0.44</c:v>
                </c:pt>
                <c:pt idx="2">
                  <c:v>0.2</c:v>
                </c:pt>
              </c:numCache>
            </c:numRef>
          </c:val>
          <c:extLst>
            <c:ext xmlns:c16="http://schemas.microsoft.com/office/drawing/2014/chart" uri="{C3380CC4-5D6E-409C-BE32-E72D297353CC}">
              <c16:uniqueId val="{00000000-A0B7-401C-B22F-083AEA1D793A}"/>
            </c:ext>
          </c:extLst>
        </c:ser>
        <c:dLbls>
          <c:showLegendKey val="0"/>
          <c:showVal val="0"/>
          <c:showCatName val="0"/>
          <c:showSerName val="0"/>
          <c:showPercent val="0"/>
          <c:showBubbleSize val="0"/>
        </c:dLbls>
        <c:gapWidth val="100"/>
        <c:overlap val="-24"/>
        <c:axId val="251843216"/>
        <c:axId val="251843776"/>
      </c:barChart>
      <c:catAx>
        <c:axId val="2518432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843776"/>
        <c:crosses val="autoZero"/>
        <c:auto val="1"/>
        <c:lblAlgn val="ctr"/>
        <c:lblOffset val="100"/>
        <c:noMultiLvlLbl val="0"/>
      </c:catAx>
      <c:valAx>
        <c:axId val="251843776"/>
        <c:scaling>
          <c:orientation val="minMax"/>
          <c:max val="0.65000000000000013"/>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1843216"/>
        <c:crosses val="autoZero"/>
        <c:crossBetween val="between"/>
        <c:majorUnit val="0.1"/>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090886106777332"/>
          <c:y val="0.11603884427531301"/>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ViolencesMénages_Profil!$B$45:$B$52</c:f>
              <c:strCache>
                <c:ptCount val="8"/>
                <c:pt idx="0">
                  <c:v>Région parisienne</c:v>
                </c:pt>
                <c:pt idx="1">
                  <c:v>Bassin parisien</c:v>
                </c:pt>
                <c:pt idx="2">
                  <c:v>Nord</c:v>
                </c:pt>
                <c:pt idx="3">
                  <c:v>Est</c:v>
                </c:pt>
                <c:pt idx="4">
                  <c:v>Ouest</c:v>
                </c:pt>
                <c:pt idx="5">
                  <c:v>Sud-Ouest</c:v>
                </c:pt>
                <c:pt idx="6">
                  <c:v>Centre-Est</c:v>
                </c:pt>
                <c:pt idx="7">
                  <c:v>Méditerranée</c:v>
                </c:pt>
              </c:strCache>
            </c:strRef>
          </c:cat>
          <c:val>
            <c:numRef>
              <c:f>ViolencesMénages_Profil!$C$45:$C$52</c:f>
              <c:numCache>
                <c:formatCode>0.0%</c:formatCode>
                <c:ptCount val="8"/>
                <c:pt idx="0">
                  <c:v>1.2143642582874E-2</c:v>
                </c:pt>
                <c:pt idx="1">
                  <c:v>6.2472656786740797E-3</c:v>
                </c:pt>
                <c:pt idx="2">
                  <c:v>9.4280947745377704E-3</c:v>
                </c:pt>
                <c:pt idx="3">
                  <c:v>7.1087898356235598E-3</c:v>
                </c:pt>
                <c:pt idx="4">
                  <c:v>7.1232642829616097E-3</c:v>
                </c:pt>
                <c:pt idx="5">
                  <c:v>8.7674049229748592E-3</c:v>
                </c:pt>
                <c:pt idx="6">
                  <c:v>7.3992340118312896E-3</c:v>
                </c:pt>
                <c:pt idx="7">
                  <c:v>9.184488076689E-3</c:v>
                </c:pt>
              </c:numCache>
            </c:numRef>
          </c:val>
          <c:extLst>
            <c:ext xmlns:c16="http://schemas.microsoft.com/office/drawing/2014/chart" uri="{C3380CC4-5D6E-409C-BE32-E72D297353CC}">
              <c16:uniqueId val="{00000000-26C7-4D06-A61D-F0AE6DC886E5}"/>
            </c:ext>
          </c:extLst>
        </c:ser>
        <c:dLbls>
          <c:showLegendKey val="0"/>
          <c:showVal val="0"/>
          <c:showCatName val="0"/>
          <c:showSerName val="0"/>
          <c:showPercent val="0"/>
          <c:showBubbleSize val="0"/>
        </c:dLbls>
        <c:gapWidth val="80"/>
        <c:axId val="251846016"/>
        <c:axId val="251846576"/>
      </c:barChart>
      <c:catAx>
        <c:axId val="251846016"/>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1846576"/>
        <c:crosses val="autoZero"/>
        <c:auto val="1"/>
        <c:lblAlgn val="ctr"/>
        <c:lblOffset val="100"/>
        <c:noMultiLvlLbl val="0"/>
      </c:catAx>
      <c:valAx>
        <c:axId val="251846576"/>
        <c:scaling>
          <c:orientation val="minMax"/>
          <c:max val="3.5000000000000003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1846016"/>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2227686821428447"/>
          <c:w val="0.36289139164542328"/>
          <c:h val="0.6642707244554316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89-4F33-8F32-8A0E31341F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ViolencesMénages_Profil!$B$54:$B$58</c:f>
              <c:strCache>
                <c:ptCount val="5"/>
                <c:pt idx="0">
                  <c:v>Communes rurales</c:v>
                </c:pt>
                <c:pt idx="1">
                  <c:v>moins de 20 000 hab.</c:v>
                </c:pt>
                <c:pt idx="2">
                  <c:v>20 000 - 100 000 hab.</c:v>
                </c:pt>
                <c:pt idx="3">
                  <c:v>100 000 hab. ou plus</c:v>
                </c:pt>
                <c:pt idx="4">
                  <c:v>Agglomération parisienne</c:v>
                </c:pt>
              </c:strCache>
            </c:strRef>
          </c:cat>
          <c:val>
            <c:numRef>
              <c:f>ViolencesMénages_Profil!$C$54:$C$58</c:f>
              <c:numCache>
                <c:formatCode>0.0%</c:formatCode>
                <c:ptCount val="5"/>
                <c:pt idx="0">
                  <c:v>6.4863644803898803E-3</c:v>
                </c:pt>
                <c:pt idx="1">
                  <c:v>7.0041365588515E-3</c:v>
                </c:pt>
                <c:pt idx="2">
                  <c:v>7.6898386173196798E-3</c:v>
                </c:pt>
                <c:pt idx="3">
                  <c:v>9.0352174456810996E-3</c:v>
                </c:pt>
                <c:pt idx="4">
                  <c:v>1.2611393699822299E-2</c:v>
                </c:pt>
              </c:numCache>
            </c:numRef>
          </c:val>
          <c:extLst>
            <c:ext xmlns:c16="http://schemas.microsoft.com/office/drawing/2014/chart" uri="{C3380CC4-5D6E-409C-BE32-E72D297353CC}">
              <c16:uniqueId val="{00000001-E889-4F33-8F32-8A0E31341FB5}"/>
            </c:ext>
          </c:extLst>
        </c:ser>
        <c:dLbls>
          <c:showLegendKey val="0"/>
          <c:showVal val="0"/>
          <c:showCatName val="0"/>
          <c:showSerName val="0"/>
          <c:showPercent val="0"/>
          <c:showBubbleSize val="0"/>
        </c:dLbls>
        <c:gapWidth val="90"/>
        <c:axId val="250419440"/>
        <c:axId val="250420000"/>
      </c:barChart>
      <c:catAx>
        <c:axId val="2504194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0420000"/>
        <c:crosses val="autoZero"/>
        <c:auto val="1"/>
        <c:lblAlgn val="ctr"/>
        <c:lblOffset val="100"/>
        <c:noMultiLvlLbl val="0"/>
      </c:catAx>
      <c:valAx>
        <c:axId val="250420000"/>
        <c:scaling>
          <c:orientation val="minMax"/>
          <c:max val="3.5000000000000003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041944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6847451262"/>
          <c:y val="0.21258729785133265"/>
          <c:w val="0.47562719330520153"/>
          <c:h val="0.67455517282801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ViolencesMénages_Profil!$B$68:$B$72</c:f>
              <c:strCache>
                <c:ptCount val="5"/>
                <c:pt idx="0">
                  <c:v>Personnes en emploi¹</c:v>
                </c:pt>
                <c:pt idx="1">
                  <c:v>Chômeurs</c:v>
                </c:pt>
                <c:pt idx="2">
                  <c:v>Retraités</c:v>
                </c:pt>
                <c:pt idx="3">
                  <c:v>Étudiants, élèves</c:v>
                </c:pt>
                <c:pt idx="4">
                  <c:v>Autres inactifs </c:v>
                </c:pt>
              </c:strCache>
            </c:strRef>
          </c:cat>
          <c:val>
            <c:numRef>
              <c:f>ViolencesMénages_Profil!$C$68:$C$72</c:f>
              <c:numCache>
                <c:formatCode>0.0%</c:formatCode>
                <c:ptCount val="5"/>
                <c:pt idx="0">
                  <c:v>9.2996436327189708E-3</c:v>
                </c:pt>
                <c:pt idx="1">
                  <c:v>1.28153169679299E-2</c:v>
                </c:pt>
                <c:pt idx="2">
                  <c:v>2.3972589923623101E-3</c:v>
                </c:pt>
                <c:pt idx="3">
                  <c:v>1.4222735192015201E-2</c:v>
                </c:pt>
                <c:pt idx="4">
                  <c:v>1.33518859732398E-2</c:v>
                </c:pt>
              </c:numCache>
            </c:numRef>
          </c:val>
          <c:extLst>
            <c:ext xmlns:c16="http://schemas.microsoft.com/office/drawing/2014/chart" uri="{C3380CC4-5D6E-409C-BE32-E72D297353CC}">
              <c16:uniqueId val="{00000000-AE3A-415B-85B2-766C3AD3B4C6}"/>
            </c:ext>
          </c:extLst>
        </c:ser>
        <c:dLbls>
          <c:showLegendKey val="0"/>
          <c:showVal val="0"/>
          <c:showCatName val="0"/>
          <c:showSerName val="0"/>
          <c:showPercent val="0"/>
          <c:showBubbleSize val="0"/>
        </c:dLbls>
        <c:gapWidth val="130"/>
        <c:axId val="250422240"/>
        <c:axId val="250422800"/>
      </c:barChart>
      <c:catAx>
        <c:axId val="250422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0422800"/>
        <c:crosses val="autoZero"/>
        <c:auto val="1"/>
        <c:lblAlgn val="ctr"/>
        <c:lblOffset val="100"/>
        <c:noMultiLvlLbl val="0"/>
      </c:catAx>
      <c:valAx>
        <c:axId val="250422800"/>
        <c:scaling>
          <c:orientation val="minMax"/>
          <c:max val="3.5000000000000003E-2"/>
          <c:min val="0"/>
        </c:scaling>
        <c:delete val="0"/>
        <c:axPos val="t"/>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042224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560923528626712E-2"/>
          <c:y val="0.12995357244160333"/>
          <c:w val="0.85228761659029906"/>
          <c:h val="0.58493443534830492"/>
        </c:manualLayout>
      </c:layout>
      <c:ofPieChart>
        <c:ofPieType val="bar"/>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2A02-47EC-906D-8C86AA747874}"/>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2A02-47EC-906D-8C86AA747874}"/>
              </c:ext>
            </c:extLst>
          </c:dPt>
          <c:dPt>
            <c:idx val="2"/>
            <c:bubble3D val="0"/>
            <c:spPr>
              <a:solidFill>
                <a:schemeClr val="accent2">
                  <a:lumMod val="20000"/>
                  <a:lumOff val="80000"/>
                </a:schemeClr>
              </a:solidFill>
              <a:ln w="9525" cap="flat" cmpd="sng" algn="ctr">
                <a:noFill/>
                <a:round/>
              </a:ln>
              <a:effectLst/>
            </c:spPr>
            <c:extLst>
              <c:ext xmlns:c16="http://schemas.microsoft.com/office/drawing/2014/chart" uri="{C3380CC4-5D6E-409C-BE32-E72D297353CC}">
                <c16:uniqueId val="{00000005-2A02-47EC-906D-8C86AA747874}"/>
              </c:ext>
            </c:extLst>
          </c:dPt>
          <c:dPt>
            <c:idx val="3"/>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7-2A02-47EC-906D-8C86AA747874}"/>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9-2A02-47EC-906D-8C86AA747874}"/>
              </c:ext>
            </c:extLst>
          </c:dPt>
          <c:dPt>
            <c:idx val="5"/>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B-2A02-47EC-906D-8C86AA747874}"/>
              </c:ext>
            </c:extLst>
          </c:dPt>
          <c:dPt>
            <c:idx val="6"/>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D-2A02-47EC-906D-8C86AA747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numRef>
              <c:f>ViolencesPhysiques_Contexte!$E$80:$E$82</c:f>
              <c:numCache>
                <c:formatCode>General</c:formatCode>
                <c:ptCount val="3"/>
              </c:numCache>
            </c:numRef>
          </c:cat>
          <c:val>
            <c:numRef>
              <c:f>ViolencesPhysiques_Contexte!$B$81:$B$83</c:f>
              <c:numCache>
                <c:formatCode>0</c:formatCode>
                <c:ptCount val="3"/>
                <c:pt idx="0">
                  <c:v>81.055134891281895</c:v>
                </c:pt>
                <c:pt idx="1">
                  <c:v>13.17338984105503</c:v>
                </c:pt>
                <c:pt idx="2">
                  <c:v>6.30152489178752</c:v>
                </c:pt>
              </c:numCache>
            </c:numRef>
          </c:val>
          <c:extLst>
            <c:ext xmlns:c16="http://schemas.microsoft.com/office/drawing/2014/chart" uri="{C3380CC4-5D6E-409C-BE32-E72D297353CC}">
              <c16:uniqueId val="{0000000E-2A02-47EC-906D-8C86AA747874}"/>
            </c:ext>
          </c:extLst>
        </c:ser>
        <c:dLbls>
          <c:showLegendKey val="0"/>
          <c:showVal val="0"/>
          <c:showCatName val="0"/>
          <c:showSerName val="0"/>
          <c:showPercent val="0"/>
          <c:showBubbleSize val="0"/>
          <c:showLeaderLines val="1"/>
        </c:dLbls>
        <c:gapWidth val="150"/>
        <c:splitType val="pos"/>
        <c:splitPos val="2"/>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2"/>
        <c:delete val="1"/>
      </c:legendEntry>
      <c:layout>
        <c:manualLayout>
          <c:xMode val="edge"/>
          <c:yMode val="edge"/>
          <c:x val="8.639855501933226E-2"/>
          <c:y val="0.66706963335199765"/>
          <c:w val="0.49426813173777007"/>
          <c:h val="0.107576618978446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ViolencesMénages_Profil!$B$59:$B$60</c:f>
              <c:strCache>
                <c:ptCount val="2"/>
                <c:pt idx="0">
                  <c:v>Hommes</c:v>
                </c:pt>
                <c:pt idx="1">
                  <c:v>Femmes</c:v>
                </c:pt>
              </c:strCache>
            </c:strRef>
          </c:cat>
          <c:val>
            <c:numRef>
              <c:f>ViolencesMénages_Profil!$C$59:$C$60</c:f>
              <c:numCache>
                <c:formatCode>0.0%</c:formatCode>
                <c:ptCount val="2"/>
                <c:pt idx="0">
                  <c:v>5.8605354519962599E-3</c:v>
                </c:pt>
                <c:pt idx="1">
                  <c:v>1.10743464776252E-2</c:v>
                </c:pt>
              </c:numCache>
            </c:numRef>
          </c:val>
          <c:extLst>
            <c:ext xmlns:c16="http://schemas.microsoft.com/office/drawing/2014/chart" uri="{C3380CC4-5D6E-409C-BE32-E72D297353CC}">
              <c16:uniqueId val="{00000000-00AC-4E62-BF2E-BE5C36FE549D}"/>
            </c:ext>
          </c:extLst>
        </c:ser>
        <c:dLbls>
          <c:showLegendKey val="0"/>
          <c:showVal val="0"/>
          <c:showCatName val="0"/>
          <c:showSerName val="0"/>
          <c:showPercent val="0"/>
          <c:showBubbleSize val="0"/>
        </c:dLbls>
        <c:gapWidth val="90"/>
        <c:axId val="250425040"/>
        <c:axId val="250425600"/>
      </c:barChart>
      <c:catAx>
        <c:axId val="2504250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0425600"/>
        <c:crosses val="autoZero"/>
        <c:auto val="1"/>
        <c:lblAlgn val="ctr"/>
        <c:lblOffset val="100"/>
        <c:noMultiLvlLbl val="0"/>
      </c:catAx>
      <c:valAx>
        <c:axId val="250425600"/>
        <c:scaling>
          <c:orientation val="minMax"/>
          <c:max val="3.5000000000000003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042504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3298660784331819"/>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ViolencesMénages_Profil!$B$79:$B$80</c:f>
              <c:strCache>
                <c:ptCount val="2"/>
                <c:pt idx="0">
                  <c:v>QPV</c:v>
                </c:pt>
                <c:pt idx="1">
                  <c:v>Hors QPV</c:v>
                </c:pt>
              </c:strCache>
            </c:strRef>
          </c:cat>
          <c:val>
            <c:numRef>
              <c:f>ViolencesMénages_Profil!$C$79:$C$80</c:f>
              <c:numCache>
                <c:formatCode>0.0%</c:formatCode>
                <c:ptCount val="2"/>
                <c:pt idx="0">
                  <c:v>1.15E-2</c:v>
                </c:pt>
                <c:pt idx="1">
                  <c:v>7.1999999999999998E-3</c:v>
                </c:pt>
              </c:numCache>
            </c:numRef>
          </c:val>
          <c:extLst>
            <c:ext xmlns:c16="http://schemas.microsoft.com/office/drawing/2014/chart" uri="{C3380CC4-5D6E-409C-BE32-E72D297353CC}">
              <c16:uniqueId val="{00000000-F461-4A9C-B0D6-32D8DDC581F8}"/>
            </c:ext>
          </c:extLst>
        </c:ser>
        <c:dLbls>
          <c:showLegendKey val="0"/>
          <c:showVal val="0"/>
          <c:showCatName val="0"/>
          <c:showSerName val="0"/>
          <c:showPercent val="0"/>
          <c:showBubbleSize val="0"/>
        </c:dLbls>
        <c:gapWidth val="120"/>
        <c:axId val="252930960"/>
        <c:axId val="252931520"/>
      </c:barChart>
      <c:catAx>
        <c:axId val="2529309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2931520"/>
        <c:crosses val="autoZero"/>
        <c:auto val="1"/>
        <c:lblAlgn val="ctr"/>
        <c:lblOffset val="100"/>
        <c:noMultiLvlLbl val="0"/>
      </c:catAx>
      <c:valAx>
        <c:axId val="252931520"/>
        <c:scaling>
          <c:orientation val="minMax"/>
          <c:max val="3.5000000000000003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293096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8375156909734108"/>
          <c:w val="0.50375715181275715"/>
          <c:h val="0.684377193814628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2735057115235583E-3"/>
                  <c:y val="5.705808513398423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40-4B91-9B13-4A4E7C9C39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ViolencesMénages_Profil!$B$62:$B$66</c:f>
              <c:strCache>
                <c:ptCount val="5"/>
                <c:pt idx="0">
                  <c:v>18-29 ans</c:v>
                </c:pt>
                <c:pt idx="1">
                  <c:v>30-39 ans</c:v>
                </c:pt>
                <c:pt idx="2">
                  <c:v>40-49 ans</c:v>
                </c:pt>
                <c:pt idx="3">
                  <c:v>50-59 ans</c:v>
                </c:pt>
                <c:pt idx="4">
                  <c:v>60-75 ans</c:v>
                </c:pt>
              </c:strCache>
            </c:strRef>
          </c:cat>
          <c:val>
            <c:numRef>
              <c:f>ViolencesMénages_Profil!$C$62:$C$66</c:f>
              <c:numCache>
                <c:formatCode>0.0%</c:formatCode>
                <c:ptCount val="5"/>
                <c:pt idx="0">
                  <c:v>1.3692835074652699E-2</c:v>
                </c:pt>
                <c:pt idx="1">
                  <c:v>1.22143202936899E-2</c:v>
                </c:pt>
                <c:pt idx="2">
                  <c:v>9.6721189337805793E-3</c:v>
                </c:pt>
                <c:pt idx="3">
                  <c:v>5.1697379197592703E-3</c:v>
                </c:pt>
                <c:pt idx="4">
                  <c:v>2.7342572760931799E-3</c:v>
                </c:pt>
              </c:numCache>
            </c:numRef>
          </c:val>
          <c:extLst>
            <c:ext xmlns:c16="http://schemas.microsoft.com/office/drawing/2014/chart" uri="{C3380CC4-5D6E-409C-BE32-E72D297353CC}">
              <c16:uniqueId val="{00000001-A740-4B91-9B13-4A4E7C9C39DB}"/>
            </c:ext>
          </c:extLst>
        </c:ser>
        <c:dLbls>
          <c:showLegendKey val="0"/>
          <c:showVal val="0"/>
          <c:showCatName val="0"/>
          <c:showSerName val="0"/>
          <c:showPercent val="0"/>
          <c:showBubbleSize val="0"/>
        </c:dLbls>
        <c:gapWidth val="80"/>
        <c:axId val="252933760"/>
        <c:axId val="252934320"/>
      </c:barChart>
      <c:catAx>
        <c:axId val="2529337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2934320"/>
        <c:crosses val="autoZero"/>
        <c:auto val="1"/>
        <c:lblAlgn val="ctr"/>
        <c:lblOffset val="100"/>
        <c:noMultiLvlLbl val="0"/>
      </c:catAx>
      <c:valAx>
        <c:axId val="252934320"/>
        <c:scaling>
          <c:orientation val="minMax"/>
          <c:max val="3.5000000000000003E-2"/>
          <c:min val="0"/>
        </c:scaling>
        <c:delete val="0"/>
        <c:axPos val="t"/>
        <c:numFmt formatCode="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293376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49128316438451"/>
          <c:y val="0.21624007842393195"/>
          <c:w val="0.46537532808398951"/>
          <c:h val="0.50878031812288516"/>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ViolencesMénages_Profil!$B$74:$B$77</c:f>
              <c:strCache>
                <c:ptCount val="4"/>
                <c:pt idx="0">
                  <c:v>Modeste</c:v>
                </c:pt>
                <c:pt idx="1">
                  <c:v>Médian inférieur</c:v>
                </c:pt>
                <c:pt idx="2">
                  <c:v>Médian supérieur</c:v>
                </c:pt>
                <c:pt idx="3">
                  <c:v>Aisé</c:v>
                </c:pt>
              </c:strCache>
            </c:strRef>
          </c:cat>
          <c:val>
            <c:numRef>
              <c:f>ViolencesMénages_Profil!$C$74:$C$77</c:f>
              <c:numCache>
                <c:formatCode>0.0%</c:formatCode>
                <c:ptCount val="4"/>
                <c:pt idx="0">
                  <c:v>1.1953713507213099E-2</c:v>
                </c:pt>
                <c:pt idx="1">
                  <c:v>8.2055829811673205E-3</c:v>
                </c:pt>
                <c:pt idx="2">
                  <c:v>7.26857879891792E-3</c:v>
                </c:pt>
                <c:pt idx="3">
                  <c:v>6.6710489746818298E-3</c:v>
                </c:pt>
              </c:numCache>
            </c:numRef>
          </c:val>
          <c:extLst>
            <c:ext xmlns:c16="http://schemas.microsoft.com/office/drawing/2014/chart" uri="{C3380CC4-5D6E-409C-BE32-E72D297353CC}">
              <c16:uniqueId val="{00000000-BA0C-4C97-B274-22AEC63FFFCF}"/>
            </c:ext>
          </c:extLst>
        </c:ser>
        <c:dLbls>
          <c:showLegendKey val="0"/>
          <c:showVal val="0"/>
          <c:showCatName val="0"/>
          <c:showSerName val="0"/>
          <c:showPercent val="0"/>
          <c:showBubbleSize val="0"/>
        </c:dLbls>
        <c:gapWidth val="90"/>
        <c:axId val="252936560"/>
        <c:axId val="253124368"/>
      </c:barChart>
      <c:catAx>
        <c:axId val="2529365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3124368"/>
        <c:crosses val="autoZero"/>
        <c:auto val="1"/>
        <c:lblAlgn val="ctr"/>
        <c:lblOffset val="100"/>
        <c:noMultiLvlLbl val="0"/>
      </c:catAx>
      <c:valAx>
        <c:axId val="253124368"/>
        <c:scaling>
          <c:orientation val="minMax"/>
          <c:max val="3.5000000000000003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2936560"/>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06921766384476"/>
          <c:y val="0.32900284158695037"/>
          <c:w val="0.44695705585511331"/>
          <c:h val="0.5254792737684648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ViolencesMénages_Profil!$B$82:$B$84</c:f>
              <c:strCache>
                <c:ptCount val="3"/>
                <c:pt idx="0">
                  <c:v>Immigrés</c:v>
                </c:pt>
                <c:pt idx="1">
                  <c:v>Descendants d'immigré(s)</c:v>
                </c:pt>
                <c:pt idx="2">
                  <c:v>Ni immigrés, ni descendants</c:v>
                </c:pt>
              </c:strCache>
            </c:strRef>
          </c:cat>
          <c:val>
            <c:numRef>
              <c:f>ViolencesMénages_Profil!$C$82:$C$84</c:f>
              <c:numCache>
                <c:formatCode>0.0%</c:formatCode>
                <c:ptCount val="3"/>
                <c:pt idx="0">
                  <c:v>8.9999999999999993E-3</c:v>
                </c:pt>
                <c:pt idx="1">
                  <c:v>8.9999999999999993E-3</c:v>
                </c:pt>
                <c:pt idx="2">
                  <c:v>8.0000000000000002E-3</c:v>
                </c:pt>
              </c:numCache>
            </c:numRef>
          </c:val>
          <c:extLst>
            <c:ext xmlns:c16="http://schemas.microsoft.com/office/drawing/2014/chart" uri="{C3380CC4-5D6E-409C-BE32-E72D297353CC}">
              <c16:uniqueId val="{00000000-1791-4878-ABBF-CB4A845CA6FF}"/>
            </c:ext>
          </c:extLst>
        </c:ser>
        <c:dLbls>
          <c:showLegendKey val="0"/>
          <c:showVal val="0"/>
          <c:showCatName val="0"/>
          <c:showSerName val="0"/>
          <c:showPercent val="0"/>
          <c:showBubbleSize val="0"/>
        </c:dLbls>
        <c:gapWidth val="100"/>
        <c:axId val="253126608"/>
        <c:axId val="253127168"/>
      </c:barChart>
      <c:catAx>
        <c:axId val="25312660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253127168"/>
        <c:crosses val="autoZero"/>
        <c:auto val="1"/>
        <c:lblAlgn val="ctr"/>
        <c:lblOffset val="100"/>
        <c:noMultiLvlLbl val="0"/>
      </c:catAx>
      <c:valAx>
        <c:axId val="253127168"/>
        <c:scaling>
          <c:orientation val="minMax"/>
          <c:max val="3.5000000000000003E-2"/>
          <c:min val="0"/>
        </c:scaling>
        <c:delete val="0"/>
        <c:axPos val="t"/>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253126608"/>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517649579516832"/>
          <c:y val="0.15342741504544613"/>
          <c:w val="0.18729080293534736"/>
          <c:h val="0.75570355710849613"/>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ViolencesPhysiques_Contexte!$A$85:$A$88</c:f>
              <c:strCache>
                <c:ptCount val="4"/>
                <c:pt idx="0">
                  <c:v>Lancé un objet contre vous, giflé, mordu, tiré les cheveux, bouscoulé brutalement</c:v>
                </c:pt>
                <c:pt idx="1">
                  <c:v>Frappé avec les pieds ou les poings, infligé des brûlures, jeté au sol …</c:v>
                </c:pt>
                <c:pt idx="2">
                  <c:v>Tenté de vous étrangler, de porter atteinte à votre vie ou de vous tuer?</c:v>
                </c:pt>
                <c:pt idx="3">
                  <c:v>Autres formes de violences physiques</c:v>
                </c:pt>
              </c:strCache>
            </c:strRef>
          </c:cat>
          <c:val>
            <c:numRef>
              <c:f>ViolencesPhysiques_Contexte!$B$85:$B$88</c:f>
              <c:numCache>
                <c:formatCode>0%</c:formatCode>
                <c:ptCount val="4"/>
                <c:pt idx="0">
                  <c:v>0.42141378433486298</c:v>
                </c:pt>
                <c:pt idx="1">
                  <c:v>0.52217735330411896</c:v>
                </c:pt>
                <c:pt idx="2">
                  <c:v>0.141345750331902</c:v>
                </c:pt>
                <c:pt idx="3">
                  <c:v>0.15991157607686701</c:v>
                </c:pt>
              </c:numCache>
            </c:numRef>
          </c:val>
          <c:extLst>
            <c:ext xmlns:c16="http://schemas.microsoft.com/office/drawing/2014/chart" uri="{C3380CC4-5D6E-409C-BE32-E72D297353CC}">
              <c16:uniqueId val="{00000000-9309-4B90-B590-8FCA2C07BE26}"/>
            </c:ext>
          </c:extLst>
        </c:ser>
        <c:dLbls>
          <c:showLegendKey val="0"/>
          <c:showVal val="0"/>
          <c:showCatName val="0"/>
          <c:showSerName val="0"/>
          <c:showPercent val="0"/>
          <c:showBubbleSize val="0"/>
        </c:dLbls>
        <c:gapWidth val="130"/>
        <c:axId val="305689472"/>
        <c:axId val="305690032"/>
      </c:barChart>
      <c:catAx>
        <c:axId val="30568947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305690032"/>
        <c:crosses val="autoZero"/>
        <c:auto val="1"/>
        <c:lblAlgn val="ctr"/>
        <c:lblOffset val="100"/>
        <c:noMultiLvlLbl val="0"/>
      </c:catAx>
      <c:valAx>
        <c:axId val="305690032"/>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305689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9.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9.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8.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7.xml"/><Relationship Id="rId7" Type="http://schemas.openxmlformats.org/officeDocument/2006/relationships/chart" Target="../charts/chart41.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8" Type="http://schemas.openxmlformats.org/officeDocument/2006/relationships/chart" Target="../charts/chart49.xml"/><Relationship Id="rId3" Type="http://schemas.openxmlformats.org/officeDocument/2006/relationships/chart" Target="../charts/chart44.xml"/><Relationship Id="rId7" Type="http://schemas.openxmlformats.org/officeDocument/2006/relationships/chart" Target="../charts/chart48.xml"/><Relationship Id="rId2" Type="http://schemas.openxmlformats.org/officeDocument/2006/relationships/chart" Target="../charts/chart43.xml"/><Relationship Id="rId1" Type="http://schemas.openxmlformats.org/officeDocument/2006/relationships/chart" Target="../charts/chart42.xml"/><Relationship Id="rId6" Type="http://schemas.openxmlformats.org/officeDocument/2006/relationships/chart" Target="../charts/chart47.xml"/><Relationship Id="rId5" Type="http://schemas.openxmlformats.org/officeDocument/2006/relationships/chart" Target="../charts/chart46.xml"/><Relationship Id="rId4" Type="http://schemas.openxmlformats.org/officeDocument/2006/relationships/chart" Target="../charts/chart4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57.xml"/><Relationship Id="rId3" Type="http://schemas.openxmlformats.org/officeDocument/2006/relationships/chart" Target="../charts/chart52.xml"/><Relationship Id="rId7" Type="http://schemas.openxmlformats.org/officeDocument/2006/relationships/chart" Target="../charts/chart56.xml"/><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chart" Target="../charts/chart55.xml"/><Relationship Id="rId5" Type="http://schemas.openxmlformats.org/officeDocument/2006/relationships/chart" Target="../charts/chart54.xml"/><Relationship Id="rId4"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5" Type="http://schemas.openxmlformats.org/officeDocument/2006/relationships/chart" Target="../charts/chart62.xml"/><Relationship Id="rId4" Type="http://schemas.openxmlformats.org/officeDocument/2006/relationships/chart" Target="../charts/chart6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65.xml"/><Relationship Id="rId2" Type="http://schemas.openxmlformats.org/officeDocument/2006/relationships/chart" Target="../charts/chart64.xml"/><Relationship Id="rId1" Type="http://schemas.openxmlformats.org/officeDocument/2006/relationships/chart" Target="../charts/chart63.xml"/><Relationship Id="rId5" Type="http://schemas.openxmlformats.org/officeDocument/2006/relationships/chart" Target="../charts/chart67.xml"/><Relationship Id="rId4" Type="http://schemas.openxmlformats.org/officeDocument/2006/relationships/chart" Target="../charts/chart66.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73.xml"/><Relationship Id="rId2" Type="http://schemas.openxmlformats.org/officeDocument/2006/relationships/chart" Target="../charts/chart72.xml"/><Relationship Id="rId1" Type="http://schemas.openxmlformats.org/officeDocument/2006/relationships/chart" Target="../charts/chart71.xml"/><Relationship Id="rId6" Type="http://schemas.openxmlformats.org/officeDocument/2006/relationships/chart" Target="../charts/chart76.xml"/><Relationship Id="rId5" Type="http://schemas.openxmlformats.org/officeDocument/2006/relationships/chart" Target="../charts/chart75.xml"/><Relationship Id="rId4" Type="http://schemas.openxmlformats.org/officeDocument/2006/relationships/chart" Target="../charts/chart74.xml"/></Relationships>
</file>

<file path=xl/drawings/_rels/drawing35.xml.rels><?xml version="1.0" encoding="UTF-8" standalone="yes"?>
<Relationships xmlns="http://schemas.openxmlformats.org/package/2006/relationships"><Relationship Id="rId8" Type="http://schemas.openxmlformats.org/officeDocument/2006/relationships/chart" Target="../charts/chart84.xml"/><Relationship Id="rId3" Type="http://schemas.openxmlformats.org/officeDocument/2006/relationships/chart" Target="../charts/chart79.xml"/><Relationship Id="rId7" Type="http://schemas.openxmlformats.org/officeDocument/2006/relationships/chart" Target="../charts/chart83.xml"/><Relationship Id="rId2" Type="http://schemas.openxmlformats.org/officeDocument/2006/relationships/chart" Target="../charts/chart78.xml"/><Relationship Id="rId1" Type="http://schemas.openxmlformats.org/officeDocument/2006/relationships/chart" Target="../charts/chart77.xml"/><Relationship Id="rId6" Type="http://schemas.openxmlformats.org/officeDocument/2006/relationships/chart" Target="../charts/chart82.xml"/><Relationship Id="rId5" Type="http://schemas.openxmlformats.org/officeDocument/2006/relationships/chart" Target="../charts/chart81.xml"/><Relationship Id="rId4" Type="http://schemas.openxmlformats.org/officeDocument/2006/relationships/chart" Target="../charts/chart8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76200</xdr:rowOff>
    </xdr:from>
    <xdr:to>
      <xdr:col>0</xdr:col>
      <xdr:colOff>514350</xdr:colOff>
      <xdr:row>34</xdr:row>
      <xdr:rowOff>76200</xdr:rowOff>
    </xdr:to>
    <xdr:cxnSp macro="">
      <xdr:nvCxnSpPr>
        <xdr:cNvPr id="3" name="Connecteur droit 2"/>
        <xdr:cNvCxnSpPr/>
      </xdr:nvCxnSpPr>
      <xdr:spPr>
        <a:xfrm>
          <a:off x="9525" y="6810375"/>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0.07911</cdr:x>
      <cdr:y>0.11736</cdr:y>
    </cdr:from>
    <cdr:to>
      <cdr:x>0.66527</cdr:x>
      <cdr:y>0.30159</cdr:y>
    </cdr:to>
    <cdr:sp macro="" textlink="">
      <cdr:nvSpPr>
        <cdr:cNvPr id="2" name="ZoneTexte 1"/>
        <cdr:cNvSpPr txBox="1"/>
      </cdr:nvSpPr>
      <cdr:spPr>
        <a:xfrm xmlns:a="http://schemas.openxmlformats.org/drawingml/2006/main">
          <a:off x="238125" y="140846"/>
          <a:ext cx="1764283" cy="22110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0.05484</cdr:x>
      <cdr:y>0.01783</cdr:y>
    </cdr:from>
    <cdr:to>
      <cdr:x>0.75496</cdr:x>
      <cdr:y>0.25275</cdr:y>
    </cdr:to>
    <cdr:sp macro="" textlink="">
      <cdr:nvSpPr>
        <cdr:cNvPr id="2" name="ZoneTexte 1"/>
        <cdr:cNvSpPr txBox="1"/>
      </cdr:nvSpPr>
      <cdr:spPr>
        <a:xfrm xmlns:a="http://schemas.openxmlformats.org/drawingml/2006/main">
          <a:off x="161926" y="15455"/>
          <a:ext cx="2067284" cy="20362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 de la ville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0.05109</cdr:x>
      <cdr:y>0.01087</cdr:y>
    </cdr:from>
    <cdr:to>
      <cdr:x>0.85902</cdr:x>
      <cdr:y>0.16733</cdr:y>
    </cdr:to>
    <cdr:sp macro="" textlink="">
      <cdr:nvSpPr>
        <cdr:cNvPr id="2" name="ZoneTexte 1"/>
        <cdr:cNvSpPr txBox="1"/>
      </cdr:nvSpPr>
      <cdr:spPr>
        <a:xfrm xmlns:a="http://schemas.openxmlformats.org/drawingml/2006/main">
          <a:off x="148425" y="19050"/>
          <a:ext cx="2347136" cy="274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0.22442</cdr:x>
      <cdr:y>0.04217</cdr:y>
    </cdr:from>
    <cdr:to>
      <cdr:x>0.81058</cdr:x>
      <cdr:y>0.17956</cdr:y>
    </cdr:to>
    <cdr:sp macro="" textlink="">
      <cdr:nvSpPr>
        <cdr:cNvPr id="2" name="ZoneTexte 1"/>
        <cdr:cNvSpPr txBox="1"/>
      </cdr:nvSpPr>
      <cdr:spPr>
        <a:xfrm xmlns:a="http://schemas.openxmlformats.org/drawingml/2006/main">
          <a:off x="728922" y="66675"/>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0.23503</cdr:x>
      <cdr:y>0.11701</cdr:y>
    </cdr:from>
    <cdr:to>
      <cdr:x>0.79807</cdr:x>
      <cdr:y>0.35428</cdr:y>
    </cdr:to>
    <cdr:sp macro="" textlink="">
      <cdr:nvSpPr>
        <cdr:cNvPr id="2" name="ZoneTexte 1"/>
        <cdr:cNvSpPr txBox="1"/>
      </cdr:nvSpPr>
      <cdr:spPr>
        <a:xfrm xmlns:a="http://schemas.openxmlformats.org/drawingml/2006/main">
          <a:off x="779045" y="134853"/>
          <a:ext cx="1866309" cy="27346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11</xdr:row>
      <xdr:rowOff>91888</xdr:rowOff>
    </xdr:from>
    <xdr:to>
      <xdr:col>0</xdr:col>
      <xdr:colOff>504825</xdr:colOff>
      <xdr:row>11</xdr:row>
      <xdr:rowOff>91888</xdr:rowOff>
    </xdr:to>
    <xdr:cxnSp macro="">
      <xdr:nvCxnSpPr>
        <xdr:cNvPr id="2" name="Connecteur droit 1"/>
        <xdr:cNvCxnSpPr/>
      </xdr:nvCxnSpPr>
      <xdr:spPr>
        <a:xfrm>
          <a:off x="0" y="2196913"/>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182096</xdr:rowOff>
    </xdr:from>
    <xdr:to>
      <xdr:col>0</xdr:col>
      <xdr:colOff>2714625</xdr:colOff>
      <xdr:row>27</xdr:row>
      <xdr:rowOff>105895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73398</xdr:colOff>
      <xdr:row>18</xdr:row>
      <xdr:rowOff>125506</xdr:rowOff>
    </xdr:from>
    <xdr:ext cx="1199752" cy="224998"/>
    <xdr:sp macro="" textlink="">
      <xdr:nvSpPr>
        <xdr:cNvPr id="4" name="ZoneTexte 3"/>
        <xdr:cNvSpPr txBox="1"/>
      </xdr:nvSpPr>
      <xdr:spPr>
        <a:xfrm>
          <a:off x="73398" y="4268881"/>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oneCellAnchor>
    <xdr:from>
      <xdr:col>0</xdr:col>
      <xdr:colOff>2348752</xdr:colOff>
      <xdr:row>26</xdr:row>
      <xdr:rowOff>7845</xdr:rowOff>
    </xdr:from>
    <xdr:ext cx="1332673" cy="224998"/>
    <xdr:sp macro="" textlink="">
      <xdr:nvSpPr>
        <xdr:cNvPr id="5" name="ZoneTexte 4"/>
        <xdr:cNvSpPr txBox="1"/>
      </xdr:nvSpPr>
      <xdr:spPr>
        <a:xfrm>
          <a:off x="2348752" y="5656170"/>
          <a:ext cx="133267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a:t>
          </a:r>
        </a:p>
      </xdr:txBody>
    </xdr:sp>
    <xdr:clientData/>
  </xdr:oneCellAnchor>
  <xdr:twoCellAnchor>
    <xdr:from>
      <xdr:col>0</xdr:col>
      <xdr:colOff>2700618</xdr:colOff>
      <xdr:row>17</xdr:row>
      <xdr:rowOff>145677</xdr:rowOff>
    </xdr:from>
    <xdr:to>
      <xdr:col>5</xdr:col>
      <xdr:colOff>256054</xdr:colOff>
      <xdr:row>27</xdr:row>
      <xdr:rowOff>141755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76199</xdr:colOff>
      <xdr:row>18</xdr:row>
      <xdr:rowOff>18487</xdr:rowOff>
    </xdr:from>
    <xdr:ext cx="1657351" cy="357662"/>
    <xdr:sp macro="" textlink="">
      <xdr:nvSpPr>
        <xdr:cNvPr id="7" name="ZoneTexte 6"/>
        <xdr:cNvSpPr txBox="1"/>
      </xdr:nvSpPr>
      <xdr:spPr>
        <a:xfrm>
          <a:off x="4533899" y="4161862"/>
          <a:ext cx="1657351"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a:solidFill>
                <a:schemeClr val="tx1">
                  <a:lumMod val="65000"/>
                  <a:lumOff val="35000"/>
                </a:schemeClr>
              </a:solidFill>
              <a:latin typeface="Albany AMT" panose="020B0604020202020204" pitchFamily="34" charset="0"/>
              <a:cs typeface="Albany AMT" panose="020B0604020202020204" pitchFamily="34" charset="0"/>
            </a:rPr>
            <a:t>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a:t>
          </a:r>
        </a:p>
      </xdr:txBody>
    </xdr:sp>
    <xdr:clientData/>
  </xdr:oneCellAnchor>
  <xdr:oneCellAnchor>
    <xdr:from>
      <xdr:col>0</xdr:col>
      <xdr:colOff>1981200</xdr:colOff>
      <xdr:row>18</xdr:row>
      <xdr:rowOff>76200</xdr:rowOff>
    </xdr:from>
    <xdr:ext cx="2057401" cy="224998"/>
    <xdr:sp macro="" textlink="">
      <xdr:nvSpPr>
        <xdr:cNvPr id="8" name="ZoneTexte 7"/>
        <xdr:cNvSpPr txBox="1"/>
      </xdr:nvSpPr>
      <xdr:spPr>
        <a:xfrm>
          <a:off x="1981200" y="4219575"/>
          <a:ext cx="2057401"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Sexe des auteurs</a:t>
          </a:r>
        </a:p>
      </xdr:txBody>
    </xdr:sp>
    <xdr:clientData/>
  </xdr:oneCellAnchor>
  <xdr:twoCellAnchor>
    <xdr:from>
      <xdr:col>0</xdr:col>
      <xdr:colOff>1724025</xdr:colOff>
      <xdr:row>17</xdr:row>
      <xdr:rowOff>123825</xdr:rowOff>
    </xdr:from>
    <xdr:to>
      <xdr:col>2</xdr:col>
      <xdr:colOff>295275</xdr:colOff>
      <xdr:row>27</xdr:row>
      <xdr:rowOff>85725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26</xdr:row>
      <xdr:rowOff>47625</xdr:rowOff>
    </xdr:from>
    <xdr:to>
      <xdr:col>4</xdr:col>
      <xdr:colOff>238125</xdr:colOff>
      <xdr:row>37</xdr:row>
      <xdr:rowOff>123825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0.42472</cdr:x>
      <cdr:y>0.19701</cdr:y>
    </cdr:from>
    <cdr:to>
      <cdr:x>0.97496</cdr:x>
      <cdr:y>0.35443</cdr:y>
    </cdr:to>
    <cdr:sp macro="" textlink="">
      <cdr:nvSpPr>
        <cdr:cNvPr id="2" name="ZoneTexte 1"/>
        <cdr:cNvSpPr txBox="1"/>
      </cdr:nvSpPr>
      <cdr:spPr>
        <a:xfrm xmlns:a="http://schemas.openxmlformats.org/drawingml/2006/main">
          <a:off x="2261411" y="444726"/>
          <a:ext cx="2929739" cy="355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 moins un auteur connu personnellement</a:t>
          </a:r>
        </a:p>
        <a:p xmlns:a="http://schemas.openxmlformats.org/drawingml/2006/main">
          <a:r>
            <a:rPr lang="fr-FR" sz="900" i="1" baseline="0">
              <a:solidFill>
                <a:schemeClr val="tx1">
                  <a:lumMod val="65000"/>
                  <a:lumOff val="35000"/>
                </a:schemeClr>
              </a:solidFill>
              <a:latin typeface="Albany AMT" panose="020B0604020202020204" pitchFamily="34" charset="0"/>
              <a:cs typeface="Albany AMT" panose="020B0604020202020204" pitchFamily="34" charset="0"/>
            </a:rPr>
            <a:t>        dont : ex-conjoint* 17%, amis 15%</a:t>
          </a:r>
          <a:endParaRPr lang="fr-FR" sz="900" i="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0.42342</cdr:x>
      <cdr:y>0.38971</cdr:y>
    </cdr:from>
    <cdr:to>
      <cdr:x>1</cdr:x>
      <cdr:y>0.48945</cdr:y>
    </cdr:to>
    <cdr:sp macro="" textlink="">
      <cdr:nvSpPr>
        <cdr:cNvPr id="3" name="ZoneTexte 1"/>
        <cdr:cNvSpPr txBox="1"/>
      </cdr:nvSpPr>
      <cdr:spPr>
        <a:xfrm xmlns:a="http://schemas.openxmlformats.org/drawingml/2006/main">
          <a:off x="2254489" y="879730"/>
          <a:ext cx="3069986" cy="2251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Auteur(s)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connu(s) de vue seulement</a:t>
          </a:r>
        </a:p>
      </cdr:txBody>
    </cdr:sp>
  </cdr:relSizeAnchor>
</c:userShapes>
</file>

<file path=xl/drawings/drawing17.xml><?xml version="1.0" encoding="utf-8"?>
<xdr:wsDr xmlns:xdr="http://schemas.openxmlformats.org/drawingml/2006/spreadsheetDrawing" xmlns:a="http://schemas.openxmlformats.org/drawingml/2006/main">
  <xdr:twoCellAnchor>
    <xdr:from>
      <xdr:col>2</xdr:col>
      <xdr:colOff>333375</xdr:colOff>
      <xdr:row>18</xdr:row>
      <xdr:rowOff>133350</xdr:rowOff>
    </xdr:from>
    <xdr:to>
      <xdr:col>4</xdr:col>
      <xdr:colOff>590550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428625</xdr:rowOff>
    </xdr:from>
    <xdr:to>
      <xdr:col>5</xdr:col>
      <xdr:colOff>428625</xdr:colOff>
      <xdr:row>28</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676274</xdr:colOff>
      <xdr:row>17</xdr:row>
      <xdr:rowOff>495301</xdr:rowOff>
    </xdr:from>
    <xdr:to>
      <xdr:col>7</xdr:col>
      <xdr:colOff>590550</xdr:colOff>
      <xdr:row>27</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7</xdr:row>
      <xdr:rowOff>123824</xdr:rowOff>
    </xdr:from>
    <xdr:ext cx="2886074" cy="224998"/>
    <xdr:sp macro="" textlink="">
      <xdr:nvSpPr>
        <xdr:cNvPr id="5" name="ZoneTexte 4"/>
        <xdr:cNvSpPr txBox="1"/>
      </xdr:nvSpPr>
      <xdr:spPr>
        <a:xfrm>
          <a:off x="0" y="1990724"/>
          <a:ext cx="2886074"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Présence d'une arme ou d'un objet dangereux</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142875</xdr:colOff>
      <xdr:row>8</xdr:row>
      <xdr:rowOff>85726</xdr:rowOff>
    </xdr:from>
    <xdr:to>
      <xdr:col>3</xdr:col>
      <xdr:colOff>285750</xdr:colOff>
      <xdr:row>15</xdr:row>
      <xdr:rowOff>47625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9525</xdr:colOff>
      <xdr:row>7</xdr:row>
      <xdr:rowOff>133350</xdr:rowOff>
    </xdr:from>
    <xdr:ext cx="2924175" cy="357662"/>
    <xdr:sp macro="" textlink="">
      <xdr:nvSpPr>
        <xdr:cNvPr id="7" name="ZoneTexte 6"/>
        <xdr:cNvSpPr txBox="1"/>
      </xdr:nvSpPr>
      <xdr:spPr>
        <a:xfrm>
          <a:off x="3019425" y="2000250"/>
          <a:ext cx="29241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Recours à la violence physique (coups, gifles, étranglement, etc.) pendant les faits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0</xdr:colOff>
      <xdr:row>3</xdr:row>
      <xdr:rowOff>28575</xdr:rowOff>
    </xdr:from>
    <xdr:to>
      <xdr:col>6</xdr:col>
      <xdr:colOff>47624</xdr:colOff>
      <xdr:row>8</xdr:row>
      <xdr:rowOff>85725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0</xdr:col>
      <xdr:colOff>0</xdr:colOff>
      <xdr:row>2</xdr:row>
      <xdr:rowOff>95250</xdr:rowOff>
    </xdr:from>
    <xdr:ext cx="2466975" cy="224998"/>
    <xdr:sp macro="" textlink="">
      <xdr:nvSpPr>
        <xdr:cNvPr id="9" name="ZoneTexte 8"/>
        <xdr:cNvSpPr txBox="1"/>
      </xdr:nvSpPr>
      <xdr:spPr>
        <a:xfrm>
          <a:off x="0" y="571500"/>
          <a:ext cx="246697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Nature des violences sexuelles subies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3</xdr:col>
      <xdr:colOff>704850</xdr:colOff>
      <xdr:row>2</xdr:row>
      <xdr:rowOff>142875</xdr:rowOff>
    </xdr:from>
    <xdr:to>
      <xdr:col>9</xdr:col>
      <xdr:colOff>742949</xdr:colOff>
      <xdr:row>8</xdr:row>
      <xdr:rowOff>47625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4</xdr:col>
      <xdr:colOff>333376</xdr:colOff>
      <xdr:row>2</xdr:row>
      <xdr:rowOff>57150</xdr:rowOff>
    </xdr:from>
    <xdr:ext cx="2419350" cy="357662"/>
    <xdr:sp macro="" textlink="">
      <xdr:nvSpPr>
        <xdr:cNvPr id="11" name="ZoneTexte 10"/>
        <xdr:cNvSpPr txBox="1"/>
      </xdr:nvSpPr>
      <xdr:spPr>
        <a:xfrm>
          <a:off x="3343276" y="533400"/>
          <a:ext cx="241935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Nombre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d'actes de violences sexuelles subis au cours des 2 dernières années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4</xdr:col>
      <xdr:colOff>600075</xdr:colOff>
      <xdr:row>8</xdr:row>
      <xdr:rowOff>19050</xdr:rowOff>
    </xdr:from>
    <xdr:to>
      <xdr:col>7</xdr:col>
      <xdr:colOff>600075</xdr:colOff>
      <xdr:row>15</xdr:row>
      <xdr:rowOff>114300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742950</xdr:colOff>
      <xdr:row>2</xdr:row>
      <xdr:rowOff>85724</xdr:rowOff>
    </xdr:from>
    <xdr:to>
      <xdr:col>8</xdr:col>
      <xdr:colOff>28576</xdr:colOff>
      <xdr:row>5</xdr:row>
      <xdr:rowOff>123825</xdr:rowOff>
    </xdr:to>
    <xdr:sp macro="" textlink="">
      <xdr:nvSpPr>
        <xdr:cNvPr id="2" name="ZoneTexte 1"/>
        <xdr:cNvSpPr txBox="1"/>
      </xdr:nvSpPr>
      <xdr:spPr>
        <a:xfrm>
          <a:off x="3086100" y="447674"/>
          <a:ext cx="3095626"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agression a-t-elle entraîné des conséquences, des perturbations dans votre vie quotidienne et notamment dans vos études ou votre travail ?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0</xdr:colOff>
      <xdr:row>2</xdr:row>
      <xdr:rowOff>95250</xdr:rowOff>
    </xdr:from>
    <xdr:to>
      <xdr:col>3</xdr:col>
      <xdr:colOff>695324</xdr:colOff>
      <xdr:row>5</xdr:row>
      <xdr:rowOff>47625</xdr:rowOff>
    </xdr:to>
    <xdr:sp macro="" textlink="">
      <xdr:nvSpPr>
        <xdr:cNvPr id="3" name="ZoneTexte 1"/>
        <xdr:cNvSpPr txBox="1"/>
      </xdr:nvSpPr>
      <xdr:spPr>
        <a:xfrm>
          <a:off x="0" y="457200"/>
          <a:ext cx="3038474"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agression</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752475</xdr:colOff>
      <xdr:row>4</xdr:row>
      <xdr:rowOff>85725</xdr:rowOff>
    </xdr:from>
    <xdr:to>
      <xdr:col>8</xdr:col>
      <xdr:colOff>238125</xdr:colOff>
      <xdr:row>15</xdr:row>
      <xdr:rowOff>133351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27</xdr:row>
      <xdr:rowOff>133350</xdr:rowOff>
    </xdr:from>
    <xdr:to>
      <xdr:col>4</xdr:col>
      <xdr:colOff>0</xdr:colOff>
      <xdr:row>35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28</xdr:row>
      <xdr:rowOff>61912</xdr:rowOff>
    </xdr:from>
    <xdr:to>
      <xdr:col>6</xdr:col>
      <xdr:colOff>152400</xdr:colOff>
      <xdr:row>35</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26</xdr:row>
      <xdr:rowOff>0</xdr:rowOff>
    </xdr:from>
    <xdr:to>
      <xdr:col>7</xdr:col>
      <xdr:colOff>771525</xdr:colOff>
      <xdr:row>37</xdr:row>
      <xdr:rowOff>142875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209550</xdr:colOff>
      <xdr:row>4</xdr:row>
      <xdr:rowOff>171450</xdr:rowOff>
    </xdr:from>
    <xdr:to>
      <xdr:col>16</xdr:col>
      <xdr:colOff>142875</xdr:colOff>
      <xdr:row>14</xdr:row>
      <xdr:rowOff>38100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xdr:row>
      <xdr:rowOff>85725</xdr:rowOff>
    </xdr:from>
    <xdr:to>
      <xdr:col>4</xdr:col>
      <xdr:colOff>57150</xdr:colOff>
      <xdr:row>16</xdr:row>
      <xdr:rowOff>161925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14</xdr:row>
      <xdr:rowOff>161925</xdr:rowOff>
    </xdr:from>
    <xdr:to>
      <xdr:col>5</xdr:col>
      <xdr:colOff>238125</xdr:colOff>
      <xdr:row>25</xdr:row>
      <xdr:rowOff>228599</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85725</xdr:colOff>
      <xdr:row>16</xdr:row>
      <xdr:rowOff>57150</xdr:rowOff>
    </xdr:from>
    <xdr:to>
      <xdr:col>7</xdr:col>
      <xdr:colOff>523875</xdr:colOff>
      <xdr:row>18</xdr:row>
      <xdr:rowOff>171450</xdr:rowOff>
    </xdr:to>
    <xdr:sp macro="" textlink="">
      <xdr:nvSpPr>
        <xdr:cNvPr id="11" name="ZoneTexte 1"/>
        <xdr:cNvSpPr txBox="1"/>
      </xdr:nvSpPr>
      <xdr:spPr>
        <a:xfrm>
          <a:off x="3190875" y="3095625"/>
          <a:ext cx="2695575" cy="495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Proportion de victimes ayant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effectué au moins une démarche </a:t>
          </a:r>
        </a:p>
        <a:p>
          <a:pPr algn="ctr"/>
          <a:r>
            <a:rPr lang="fr-FR" sz="900" b="0" baseline="0">
              <a:solidFill>
                <a:schemeClr val="tx1">
                  <a:lumMod val="65000"/>
                  <a:lumOff val="35000"/>
                </a:schemeClr>
              </a:solidFill>
              <a:latin typeface="Albany AMT" panose="020B0604020202020204" pitchFamily="34" charset="0"/>
              <a:cs typeface="Albany AMT" panose="020B0604020202020204" pitchFamily="34" charset="0"/>
            </a:rPr>
            <a:t>(parmi les 5 listées dans la figure de gauche)</a:t>
          </a:r>
          <a:endParaRPr lang="fr-FR" sz="900" b="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371475</xdr:colOff>
      <xdr:row>16</xdr:row>
      <xdr:rowOff>9525</xdr:rowOff>
    </xdr:from>
    <xdr:to>
      <xdr:col>7</xdr:col>
      <xdr:colOff>761999</xdr:colOff>
      <xdr:row>25</xdr:row>
      <xdr:rowOff>133349</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0.04292</cdr:y>
    </cdr:from>
    <cdr:to>
      <cdr:x>0.74109</cdr:x>
      <cdr:y>0.23176</cdr:y>
    </cdr:to>
    <cdr:sp macro="" textlink="">
      <cdr:nvSpPr>
        <cdr:cNvPr id="2" name="ZoneTexte 1"/>
        <cdr:cNvSpPr txBox="1"/>
      </cdr:nvSpPr>
      <cdr:spPr>
        <a:xfrm xmlns:a="http://schemas.openxmlformats.org/drawingml/2006/main">
          <a:off x="0" y="95250"/>
          <a:ext cx="29718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Proportion</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victimes de violences sexuelles ayant après l'agression...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21</xdr:row>
      <xdr:rowOff>47625</xdr:rowOff>
    </xdr:from>
    <xdr:to>
      <xdr:col>6</xdr:col>
      <xdr:colOff>647699</xdr:colOff>
      <xdr:row>36</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17</xdr:row>
      <xdr:rowOff>57150</xdr:rowOff>
    </xdr:from>
    <xdr:to>
      <xdr:col>0</xdr:col>
      <xdr:colOff>533400</xdr:colOff>
      <xdr:row>17</xdr:row>
      <xdr:rowOff>57150</xdr:rowOff>
    </xdr:to>
    <xdr:cxnSp macro="">
      <xdr:nvCxnSpPr>
        <xdr:cNvPr id="3" name="Connecteur droit 2"/>
        <xdr:cNvCxnSpPr/>
      </xdr:nvCxnSpPr>
      <xdr:spPr>
        <a:xfrm>
          <a:off x="28575" y="3238500"/>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352422</xdr:colOff>
      <xdr:row>3</xdr:row>
      <xdr:rowOff>9523</xdr:rowOff>
    </xdr:from>
    <xdr:to>
      <xdr:col>4</xdr:col>
      <xdr:colOff>152399</xdr:colOff>
      <xdr:row>15</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552451</xdr:colOff>
      <xdr:row>2</xdr:row>
      <xdr:rowOff>104774</xdr:rowOff>
    </xdr:from>
    <xdr:to>
      <xdr:col>8</xdr:col>
      <xdr:colOff>180975</xdr:colOff>
      <xdr:row>11</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504826</xdr:rowOff>
    </xdr:from>
    <xdr:to>
      <xdr:col>4</xdr:col>
      <xdr:colOff>95251</xdr:colOff>
      <xdr:row>26</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xdr:row>
      <xdr:rowOff>152400</xdr:rowOff>
    </xdr:from>
    <xdr:to>
      <xdr:col>4</xdr:col>
      <xdr:colOff>209550</xdr:colOff>
      <xdr:row>4</xdr:row>
      <xdr:rowOff>9527</xdr:rowOff>
    </xdr:to>
    <xdr:sp macro="" textlink="">
      <xdr:nvSpPr>
        <xdr:cNvPr id="5" name="ZoneTexte 1"/>
        <xdr:cNvSpPr txBox="1"/>
      </xdr:nvSpPr>
      <xdr:spPr>
        <a:xfrm>
          <a:off x="19050" y="714375"/>
          <a:ext cx="3257550"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Zone d'étude et d'aménagement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du territoire (ZEAT)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4</xdr:col>
      <xdr:colOff>266700</xdr:colOff>
      <xdr:row>16</xdr:row>
      <xdr:rowOff>9525</xdr:rowOff>
    </xdr:from>
    <xdr:to>
      <xdr:col>8</xdr:col>
      <xdr:colOff>238125</xdr:colOff>
      <xdr:row>21</xdr:row>
      <xdr:rowOff>152400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142875</xdr:colOff>
      <xdr:row>10</xdr:row>
      <xdr:rowOff>180975</xdr:rowOff>
    </xdr:from>
    <xdr:to>
      <xdr:col>8</xdr:col>
      <xdr:colOff>47626</xdr:colOff>
      <xdr:row>15</xdr:row>
      <xdr:rowOff>95251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xdr:colOff>
      <xdr:row>20</xdr:row>
      <xdr:rowOff>152400</xdr:rowOff>
    </xdr:from>
    <xdr:to>
      <xdr:col>8</xdr:col>
      <xdr:colOff>19049</xdr:colOff>
      <xdr:row>29</xdr:row>
      <xdr:rowOff>19050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26</xdr:row>
      <xdr:rowOff>28576</xdr:rowOff>
    </xdr:from>
    <xdr:to>
      <xdr:col>4</xdr:col>
      <xdr:colOff>228600</xdr:colOff>
      <xdr:row>34</xdr:row>
      <xdr:rowOff>85726</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390525</xdr:colOff>
      <xdr:row>27</xdr:row>
      <xdr:rowOff>142875</xdr:rowOff>
    </xdr:from>
    <xdr:to>
      <xdr:col>8</xdr:col>
      <xdr:colOff>209551</xdr:colOff>
      <xdr:row>33</xdr:row>
      <xdr:rowOff>152400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0.38703</cdr:x>
      <cdr:y>0.04423</cdr:y>
    </cdr:from>
    <cdr:to>
      <cdr:x>0.78047</cdr:x>
      <cdr:y>0.15845</cdr:y>
    </cdr:to>
    <cdr:sp macro="" textlink="">
      <cdr:nvSpPr>
        <cdr:cNvPr id="3" name="ZoneTexte 1"/>
        <cdr:cNvSpPr txBox="1"/>
      </cdr:nvSpPr>
      <cdr:spPr>
        <a:xfrm xmlns:a="http://schemas.openxmlformats.org/drawingml/2006/main">
          <a:off x="1625739" y="85529"/>
          <a:ext cx="1652654" cy="22085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0.08082</cdr:x>
      <cdr:y>0.08671</cdr:y>
    </cdr:from>
    <cdr:to>
      <cdr:x>0.84147</cdr:x>
      <cdr:y>0.19535</cdr:y>
    </cdr:to>
    <cdr:sp macro="" textlink="">
      <cdr:nvSpPr>
        <cdr:cNvPr id="2" name="ZoneTexte 1"/>
        <cdr:cNvSpPr txBox="1"/>
      </cdr:nvSpPr>
      <cdr:spPr>
        <a:xfrm xmlns:a="http://schemas.openxmlformats.org/drawingml/2006/main">
          <a:off x="255589" y="177565"/>
          <a:ext cx="2405404" cy="22248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drawings/drawing23.xml><?xml version="1.0" encoding="utf-8"?>
<c:userShapes xmlns:c="http://schemas.openxmlformats.org/drawingml/2006/chart">
  <cdr:relSizeAnchor xmlns:cdr="http://schemas.openxmlformats.org/drawingml/2006/chartDrawing">
    <cdr:from>
      <cdr:x>0.07911</cdr:x>
      <cdr:y>0.11736</cdr:y>
    </cdr:from>
    <cdr:to>
      <cdr:x>0.66527</cdr:x>
      <cdr:y>0.30159</cdr:y>
    </cdr:to>
    <cdr:sp macro="" textlink="">
      <cdr:nvSpPr>
        <cdr:cNvPr id="2" name="ZoneTexte 1"/>
        <cdr:cNvSpPr txBox="1"/>
      </cdr:nvSpPr>
      <cdr:spPr>
        <a:xfrm xmlns:a="http://schemas.openxmlformats.org/drawingml/2006/main">
          <a:off x="238125" y="140846"/>
          <a:ext cx="1764283" cy="22110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0.19192</cdr:x>
      <cdr:y>0.01783</cdr:y>
    </cdr:from>
    <cdr:to>
      <cdr:x>0.93548</cdr:x>
      <cdr:y>0.23077</cdr:y>
    </cdr:to>
    <cdr:sp macro="" textlink="">
      <cdr:nvSpPr>
        <cdr:cNvPr id="2" name="ZoneTexte 1"/>
        <cdr:cNvSpPr txBox="1"/>
      </cdr:nvSpPr>
      <cdr:spPr>
        <a:xfrm xmlns:a="http://schemas.openxmlformats.org/drawingml/2006/main">
          <a:off x="566692" y="15455"/>
          <a:ext cx="2195558" cy="18457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la ville(QPV)*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0.05109</cdr:x>
      <cdr:y>0.01087</cdr:y>
    </cdr:from>
    <cdr:to>
      <cdr:x>0.85902</cdr:x>
      <cdr:y>0.16733</cdr:y>
    </cdr:to>
    <cdr:sp macro="" textlink="">
      <cdr:nvSpPr>
        <cdr:cNvPr id="2" name="ZoneTexte 1"/>
        <cdr:cNvSpPr txBox="1"/>
      </cdr:nvSpPr>
      <cdr:spPr>
        <a:xfrm xmlns:a="http://schemas.openxmlformats.org/drawingml/2006/main">
          <a:off x="148425" y="19050"/>
          <a:ext cx="2347136" cy="274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0.22442</cdr:x>
      <cdr:y>0.04217</cdr:y>
    </cdr:from>
    <cdr:to>
      <cdr:x>0.81058</cdr:x>
      <cdr:y>0.17956</cdr:y>
    </cdr:to>
    <cdr:sp macro="" textlink="">
      <cdr:nvSpPr>
        <cdr:cNvPr id="2" name="ZoneTexte 1"/>
        <cdr:cNvSpPr txBox="1"/>
      </cdr:nvSpPr>
      <cdr:spPr>
        <a:xfrm xmlns:a="http://schemas.openxmlformats.org/drawingml/2006/main">
          <a:off x="728922" y="66675"/>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0.23503</cdr:x>
      <cdr:y>0.11701</cdr:y>
    </cdr:from>
    <cdr:to>
      <cdr:x>0.79807</cdr:x>
      <cdr:y>0.35428</cdr:y>
    </cdr:to>
    <cdr:sp macro="" textlink="">
      <cdr:nvSpPr>
        <cdr:cNvPr id="2" name="ZoneTexte 1"/>
        <cdr:cNvSpPr txBox="1"/>
      </cdr:nvSpPr>
      <cdr:spPr>
        <a:xfrm xmlns:a="http://schemas.openxmlformats.org/drawingml/2006/main">
          <a:off x="779045" y="134853"/>
          <a:ext cx="1866309" cy="27346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12</xdr:row>
      <xdr:rowOff>91888</xdr:rowOff>
    </xdr:from>
    <xdr:to>
      <xdr:col>0</xdr:col>
      <xdr:colOff>504825</xdr:colOff>
      <xdr:row>12</xdr:row>
      <xdr:rowOff>91888</xdr:rowOff>
    </xdr:to>
    <xdr:cxnSp macro="">
      <xdr:nvCxnSpPr>
        <xdr:cNvPr id="2" name="Connecteur droit 1"/>
        <xdr:cNvCxnSpPr/>
      </xdr:nvCxnSpPr>
      <xdr:spPr>
        <a:xfrm>
          <a:off x="0" y="2387413"/>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123825</xdr:rowOff>
    </xdr:from>
    <xdr:to>
      <xdr:col>2</xdr:col>
      <xdr:colOff>47625</xdr:colOff>
      <xdr:row>37</xdr:row>
      <xdr:rowOff>276225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2647950</xdr:colOff>
      <xdr:row>28</xdr:row>
      <xdr:rowOff>142875</xdr:rowOff>
    </xdr:from>
    <xdr:to>
      <xdr:col>4</xdr:col>
      <xdr:colOff>676275</xdr:colOff>
      <xdr:row>38</xdr:row>
      <xdr:rowOff>9524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3248025</xdr:colOff>
      <xdr:row>27</xdr:row>
      <xdr:rowOff>171450</xdr:rowOff>
    </xdr:from>
    <xdr:to>
      <xdr:col>4</xdr:col>
      <xdr:colOff>323850</xdr:colOff>
      <xdr:row>30</xdr:row>
      <xdr:rowOff>95250</xdr:rowOff>
    </xdr:to>
    <xdr:sp macro="" textlink="">
      <xdr:nvSpPr>
        <xdr:cNvPr id="5" name="ZoneTexte 1"/>
        <xdr:cNvSpPr txBox="1"/>
      </xdr:nvSpPr>
      <xdr:spPr>
        <a:xfrm>
          <a:off x="3248025" y="6134100"/>
          <a:ext cx="2695575" cy="495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Proportion de victimes ayant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effectué au moins une démarche </a:t>
          </a:r>
        </a:p>
        <a:p>
          <a:pPr algn="ctr"/>
          <a:r>
            <a:rPr lang="fr-FR" sz="900" b="0" baseline="0">
              <a:solidFill>
                <a:schemeClr val="tx1">
                  <a:lumMod val="65000"/>
                  <a:lumOff val="35000"/>
                </a:schemeClr>
              </a:solidFill>
              <a:latin typeface="Albany AMT" panose="020B0604020202020204" pitchFamily="34" charset="0"/>
              <a:cs typeface="Albany AMT" panose="020B0604020202020204" pitchFamily="34" charset="0"/>
            </a:rPr>
            <a:t>(parmi les 5 listées dans la figure de gauche)</a:t>
          </a:r>
          <a:endParaRPr lang="fr-FR" sz="900" b="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oneCellAnchor>
    <xdr:from>
      <xdr:col>0</xdr:col>
      <xdr:colOff>95250</xdr:colOff>
      <xdr:row>18</xdr:row>
      <xdr:rowOff>104775</xdr:rowOff>
    </xdr:from>
    <xdr:ext cx="1199752" cy="224998"/>
    <xdr:sp macro="" textlink="">
      <xdr:nvSpPr>
        <xdr:cNvPr id="6" name="ZoneTexte 5"/>
        <xdr:cNvSpPr txBox="1"/>
      </xdr:nvSpPr>
      <xdr:spPr>
        <a:xfrm>
          <a:off x="95250" y="4381500"/>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twoCellAnchor>
    <xdr:from>
      <xdr:col>0</xdr:col>
      <xdr:colOff>0</xdr:colOff>
      <xdr:row>18</xdr:row>
      <xdr:rowOff>114300</xdr:rowOff>
    </xdr:from>
    <xdr:to>
      <xdr:col>0</xdr:col>
      <xdr:colOff>2714625</xdr:colOff>
      <xdr:row>27</xdr:row>
      <xdr:rowOff>38099</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2438400</xdr:colOff>
      <xdr:row>18</xdr:row>
      <xdr:rowOff>57150</xdr:rowOff>
    </xdr:from>
    <xdr:ext cx="1332673" cy="224998"/>
    <xdr:sp macro="" textlink="">
      <xdr:nvSpPr>
        <xdr:cNvPr id="8" name="ZoneTexte 7"/>
        <xdr:cNvSpPr txBox="1"/>
      </xdr:nvSpPr>
      <xdr:spPr>
        <a:xfrm>
          <a:off x="2438400" y="4333875"/>
          <a:ext cx="133267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a:t>
          </a:r>
        </a:p>
      </xdr:txBody>
    </xdr:sp>
    <xdr:clientData/>
  </xdr:oneCellAnchor>
  <xdr:twoCellAnchor>
    <xdr:from>
      <xdr:col>0</xdr:col>
      <xdr:colOff>2076450</xdr:colOff>
      <xdr:row>18</xdr:row>
      <xdr:rowOff>171450</xdr:rowOff>
    </xdr:from>
    <xdr:to>
      <xdr:col>2</xdr:col>
      <xdr:colOff>333375</xdr:colOff>
      <xdr:row>27</xdr:row>
      <xdr:rowOff>95249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104775</xdr:colOff>
      <xdr:row>18</xdr:row>
      <xdr:rowOff>66675</xdr:rowOff>
    </xdr:from>
    <xdr:ext cx="1657351" cy="357662"/>
    <xdr:sp macro="" textlink="">
      <xdr:nvSpPr>
        <xdr:cNvPr id="10" name="ZoneTexte 9"/>
        <xdr:cNvSpPr txBox="1"/>
      </xdr:nvSpPr>
      <xdr:spPr>
        <a:xfrm>
          <a:off x="4562475" y="4343400"/>
          <a:ext cx="1657351"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a:solidFill>
                <a:schemeClr val="tx1">
                  <a:lumMod val="65000"/>
                  <a:lumOff val="35000"/>
                </a:schemeClr>
              </a:solidFill>
              <a:latin typeface="Albany AMT" panose="020B0604020202020204" pitchFamily="34" charset="0"/>
              <a:cs typeface="Albany AMT" panose="020B0604020202020204" pitchFamily="34" charset="0"/>
            </a:rPr>
            <a:t>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a:t>
          </a:r>
        </a:p>
      </xdr:txBody>
    </xdr:sp>
    <xdr:clientData/>
  </xdr:oneCellAnchor>
  <xdr:twoCellAnchor>
    <xdr:from>
      <xdr:col>2</xdr:col>
      <xdr:colOff>123825</xdr:colOff>
      <xdr:row>18</xdr:row>
      <xdr:rowOff>152400</xdr:rowOff>
    </xdr:from>
    <xdr:to>
      <xdr:col>5</xdr:col>
      <xdr:colOff>117661</xdr:colOff>
      <xdr:row>26</xdr:row>
      <xdr:rowOff>85725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0.00211</cdr:x>
      <cdr:y>0.01036</cdr:y>
    </cdr:from>
    <cdr:to>
      <cdr:x>0.68076</cdr:x>
      <cdr:y>0.1992</cdr:y>
    </cdr:to>
    <cdr:sp macro="" textlink="">
      <cdr:nvSpPr>
        <cdr:cNvPr id="2" name="ZoneTexte 1"/>
        <cdr:cNvSpPr txBox="1"/>
      </cdr:nvSpPr>
      <cdr:spPr>
        <a:xfrm xmlns:a="http://schemas.openxmlformats.org/drawingml/2006/main">
          <a:off x="9525" y="21220"/>
          <a:ext cx="3057525" cy="3867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Proportion</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victimes d'un viol ou d'une tentative de viol ayant après l'agression...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333375</xdr:colOff>
      <xdr:row>20</xdr:row>
      <xdr:rowOff>133350</xdr:rowOff>
    </xdr:from>
    <xdr:to>
      <xdr:col>4</xdr:col>
      <xdr:colOff>590550</xdr:colOff>
      <xdr:row>32</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142875</xdr:rowOff>
    </xdr:from>
    <xdr:to>
      <xdr:col>5</xdr:col>
      <xdr:colOff>161925</xdr:colOff>
      <xdr:row>29</xdr:row>
      <xdr:rowOff>285750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542924</xdr:colOff>
      <xdr:row>29</xdr:row>
      <xdr:rowOff>228601</xdr:rowOff>
    </xdr:from>
    <xdr:to>
      <xdr:col>7</xdr:col>
      <xdr:colOff>647699</xdr:colOff>
      <xdr:row>36</xdr:row>
      <xdr:rowOff>9526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30</xdr:row>
      <xdr:rowOff>0</xdr:rowOff>
    </xdr:from>
    <xdr:to>
      <xdr:col>4</xdr:col>
      <xdr:colOff>104774</xdr:colOff>
      <xdr:row>36</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590548</xdr:colOff>
      <xdr:row>20</xdr:row>
      <xdr:rowOff>9526</xdr:rowOff>
    </xdr:from>
    <xdr:to>
      <xdr:col>8</xdr:col>
      <xdr:colOff>85724</xdr:colOff>
      <xdr:row>28</xdr:row>
      <xdr:rowOff>19050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352425</xdr:colOff>
      <xdr:row>8</xdr:row>
      <xdr:rowOff>114300</xdr:rowOff>
    </xdr:from>
    <xdr:to>
      <xdr:col>8</xdr:col>
      <xdr:colOff>666750</xdr:colOff>
      <xdr:row>19</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9525</xdr:colOff>
      <xdr:row>9</xdr:row>
      <xdr:rowOff>114299</xdr:rowOff>
    </xdr:from>
    <xdr:ext cx="2886074" cy="224998"/>
    <xdr:sp macro="" textlink="">
      <xdr:nvSpPr>
        <xdr:cNvPr id="8" name="ZoneTexte 7"/>
        <xdr:cNvSpPr txBox="1"/>
      </xdr:nvSpPr>
      <xdr:spPr>
        <a:xfrm>
          <a:off x="9525" y="2371724"/>
          <a:ext cx="2886074"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Présence d'une arme ou d'un objet dangereux</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0</xdr:colOff>
      <xdr:row>10</xdr:row>
      <xdr:rowOff>9526</xdr:rowOff>
    </xdr:from>
    <xdr:to>
      <xdr:col>2</xdr:col>
      <xdr:colOff>266700</xdr:colOff>
      <xdr:row>20</xdr:row>
      <xdr:rowOff>95250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2</xdr:col>
      <xdr:colOff>209551</xdr:colOff>
      <xdr:row>15</xdr:row>
      <xdr:rowOff>38100</xdr:rowOff>
    </xdr:from>
    <xdr:ext cx="1219199" cy="622991"/>
    <xdr:sp macro="" textlink="">
      <xdr:nvSpPr>
        <xdr:cNvPr id="10" name="ZoneTexte 9"/>
        <xdr:cNvSpPr txBox="1"/>
      </xdr:nvSpPr>
      <xdr:spPr>
        <a:xfrm>
          <a:off x="1809751" y="3381375"/>
          <a:ext cx="1219199" cy="622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baseline="0">
              <a:solidFill>
                <a:schemeClr val="tx1">
                  <a:lumMod val="65000"/>
                  <a:lumOff val="35000"/>
                </a:schemeClr>
              </a:solidFill>
              <a:latin typeface="Albany AMT" panose="020B0604020202020204" pitchFamily="34" charset="0"/>
              <a:cs typeface="Albany AMT" panose="020B0604020202020204" pitchFamily="34" charset="0"/>
            </a:rPr>
            <a:t>un objet dangereux utilisé comme une arme (tesson de bouteille, bâton,...)</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2</xdr:col>
      <xdr:colOff>123825</xdr:colOff>
      <xdr:row>15</xdr:row>
      <xdr:rowOff>123825</xdr:rowOff>
    </xdr:from>
    <xdr:to>
      <xdr:col>2</xdr:col>
      <xdr:colOff>238125</xdr:colOff>
      <xdr:row>16</xdr:row>
      <xdr:rowOff>0</xdr:rowOff>
    </xdr:to>
    <xdr:cxnSp macro="">
      <xdr:nvCxnSpPr>
        <xdr:cNvPr id="11" name="Connecteur droit 10"/>
        <xdr:cNvCxnSpPr/>
      </xdr:nvCxnSpPr>
      <xdr:spPr>
        <a:xfrm>
          <a:off x="1724025" y="3467100"/>
          <a:ext cx="114300" cy="66675"/>
        </a:xfrm>
        <a:prstGeom prst="line">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180976</xdr:colOff>
      <xdr:row>9</xdr:row>
      <xdr:rowOff>123824</xdr:rowOff>
    </xdr:from>
    <xdr:ext cx="2628900" cy="561976"/>
    <xdr:sp macro="" textlink="">
      <xdr:nvSpPr>
        <xdr:cNvPr id="12" name="ZoneTexte 11"/>
        <xdr:cNvSpPr txBox="1"/>
      </xdr:nvSpPr>
      <xdr:spPr>
        <a:xfrm>
          <a:off x="3286126" y="2381249"/>
          <a:ext cx="2628900" cy="561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Circonstances dans lesquelles les violences physiques se sont déroulées</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2</xdr:col>
      <xdr:colOff>133350</xdr:colOff>
      <xdr:row>13</xdr:row>
      <xdr:rowOff>93449</xdr:rowOff>
    </xdr:from>
    <xdr:to>
      <xdr:col>2</xdr:col>
      <xdr:colOff>277350</xdr:colOff>
      <xdr:row>13</xdr:row>
      <xdr:rowOff>123825</xdr:rowOff>
    </xdr:to>
    <xdr:cxnSp macro="">
      <xdr:nvCxnSpPr>
        <xdr:cNvPr id="13" name="Connecteur droit 12"/>
        <xdr:cNvCxnSpPr/>
      </xdr:nvCxnSpPr>
      <xdr:spPr>
        <a:xfrm flipV="1">
          <a:off x="1733550" y="3046199"/>
          <a:ext cx="144000" cy="30376"/>
        </a:xfrm>
        <a:prstGeom prst="line">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219076</xdr:colOff>
      <xdr:row>11</xdr:row>
      <xdr:rowOff>19050</xdr:rowOff>
    </xdr:from>
    <xdr:ext cx="1181100" cy="755656"/>
    <xdr:sp macro="" textlink="">
      <xdr:nvSpPr>
        <xdr:cNvPr id="14" name="ZoneTexte 13"/>
        <xdr:cNvSpPr txBox="1"/>
      </xdr:nvSpPr>
      <xdr:spPr>
        <a:xfrm>
          <a:off x="1819276" y="2590800"/>
          <a:ext cx="1181100" cy="755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baseline="0">
              <a:solidFill>
                <a:schemeClr val="tx1">
                  <a:lumMod val="65000"/>
                  <a:lumOff val="35000"/>
                </a:schemeClr>
              </a:solidFill>
              <a:latin typeface="Albany AMT" panose="020B0604020202020204" pitchFamily="34" charset="0"/>
              <a:cs typeface="Albany AMT" panose="020B0604020202020204" pitchFamily="34" charset="0"/>
            </a:rPr>
            <a:t>une arme (pistolet, fusil, couteau, bombe lacrymogène, matraque,..)</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1</xdr:colOff>
      <xdr:row>3</xdr:row>
      <xdr:rowOff>133351</xdr:rowOff>
    </xdr:from>
    <xdr:to>
      <xdr:col>6</xdr:col>
      <xdr:colOff>152401</xdr:colOff>
      <xdr:row>9</xdr:row>
      <xdr:rowOff>95250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4</xdr:col>
      <xdr:colOff>247650</xdr:colOff>
      <xdr:row>2</xdr:row>
      <xdr:rowOff>57150</xdr:rowOff>
    </xdr:from>
    <xdr:ext cx="2562226" cy="224998"/>
    <xdr:sp macro="" textlink="">
      <xdr:nvSpPr>
        <xdr:cNvPr id="16" name="ZoneTexte 15"/>
        <xdr:cNvSpPr txBox="1"/>
      </xdr:nvSpPr>
      <xdr:spPr>
        <a:xfrm>
          <a:off x="3352800" y="533400"/>
          <a:ext cx="2562226"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Violences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104775</xdr:colOff>
      <xdr:row>2</xdr:row>
      <xdr:rowOff>76200</xdr:rowOff>
    </xdr:from>
    <xdr:ext cx="2876550" cy="357662"/>
    <xdr:sp macro="" textlink="">
      <xdr:nvSpPr>
        <xdr:cNvPr id="17" name="ZoneTexte 16"/>
        <xdr:cNvSpPr txBox="1"/>
      </xdr:nvSpPr>
      <xdr:spPr>
        <a:xfrm>
          <a:off x="104775" y="552450"/>
          <a:ext cx="287655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i="0">
              <a:solidFill>
                <a:schemeClr val="tx1">
                  <a:lumMod val="65000"/>
                  <a:lumOff val="35000"/>
                </a:schemeClr>
              </a:solidFill>
              <a:latin typeface="Albany AMT" panose="020B0604020202020204" pitchFamily="34" charset="0"/>
              <a:cs typeface="Albany AMT" panose="020B0604020202020204" pitchFamily="34" charset="0"/>
            </a:rPr>
            <a:t>Lors de cet acte de violence,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(vous) a-t-on...? »*</a:t>
          </a:r>
        </a:p>
        <a:p>
          <a:pPr algn="ct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0" i="1" baseline="0">
              <a:solidFill>
                <a:schemeClr val="tx1">
                  <a:lumMod val="65000"/>
                  <a:lumOff val="35000"/>
                </a:schemeClr>
              </a:solidFill>
              <a:latin typeface="Albany AMT" panose="020B0604020202020204" pitchFamily="34" charset="0"/>
              <a:cs typeface="Albany AMT" panose="020B0604020202020204" pitchFamily="34" charset="0"/>
            </a:rPr>
            <a:t>Plusieurs réponses possibles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3</xdr:col>
      <xdr:colOff>523875</xdr:colOff>
      <xdr:row>3</xdr:row>
      <xdr:rowOff>152400</xdr:rowOff>
    </xdr:from>
    <xdr:to>
      <xdr:col>8</xdr:col>
      <xdr:colOff>57150</xdr:colOff>
      <xdr:row>10</xdr:row>
      <xdr:rowOff>38100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12</xdr:row>
      <xdr:rowOff>91888</xdr:rowOff>
    </xdr:from>
    <xdr:to>
      <xdr:col>0</xdr:col>
      <xdr:colOff>504825</xdr:colOff>
      <xdr:row>12</xdr:row>
      <xdr:rowOff>91888</xdr:rowOff>
    </xdr:to>
    <xdr:cxnSp macro="">
      <xdr:nvCxnSpPr>
        <xdr:cNvPr id="2" name="Connecteur droit 1"/>
        <xdr:cNvCxnSpPr/>
      </xdr:nvCxnSpPr>
      <xdr:spPr>
        <a:xfrm>
          <a:off x="0" y="2387413"/>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28</xdr:row>
      <xdr:rowOff>19050</xdr:rowOff>
    </xdr:from>
    <xdr:to>
      <xdr:col>2</xdr:col>
      <xdr:colOff>57150</xdr:colOff>
      <xdr:row>38</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3590926</xdr:colOff>
      <xdr:row>28</xdr:row>
      <xdr:rowOff>180975</xdr:rowOff>
    </xdr:from>
    <xdr:to>
      <xdr:col>4</xdr:col>
      <xdr:colOff>247650</xdr:colOff>
      <xdr:row>38</xdr:row>
      <xdr:rowOff>47624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3371850</xdr:colOff>
      <xdr:row>29</xdr:row>
      <xdr:rowOff>76200</xdr:rowOff>
    </xdr:from>
    <xdr:to>
      <xdr:col>4</xdr:col>
      <xdr:colOff>447675</xdr:colOff>
      <xdr:row>32</xdr:row>
      <xdr:rowOff>0</xdr:rowOff>
    </xdr:to>
    <xdr:sp macro="" textlink="">
      <xdr:nvSpPr>
        <xdr:cNvPr id="5" name="ZoneTexte 1"/>
        <xdr:cNvSpPr txBox="1"/>
      </xdr:nvSpPr>
      <xdr:spPr>
        <a:xfrm>
          <a:off x="3371850" y="6419850"/>
          <a:ext cx="2695575" cy="495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Proportion de victimes ayant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effectué au moins une démarche </a:t>
          </a:r>
        </a:p>
        <a:p>
          <a:pPr algn="ctr"/>
          <a:r>
            <a:rPr lang="fr-FR" sz="900" b="0" baseline="0">
              <a:solidFill>
                <a:schemeClr val="tx1">
                  <a:lumMod val="65000"/>
                  <a:lumOff val="35000"/>
                </a:schemeClr>
              </a:solidFill>
              <a:latin typeface="Albany AMT" panose="020B0604020202020204" pitchFamily="34" charset="0"/>
              <a:cs typeface="Albany AMT" panose="020B0604020202020204" pitchFamily="34" charset="0"/>
            </a:rPr>
            <a:t>(parmi les 5 listées dans la figure de gauche)</a:t>
          </a:r>
          <a:endParaRPr lang="fr-FR" sz="900" b="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oneCellAnchor>
    <xdr:from>
      <xdr:col>0</xdr:col>
      <xdr:colOff>1</xdr:colOff>
      <xdr:row>18</xdr:row>
      <xdr:rowOff>104774</xdr:rowOff>
    </xdr:from>
    <xdr:ext cx="1914524" cy="357662"/>
    <xdr:sp macro="" textlink="">
      <xdr:nvSpPr>
        <xdr:cNvPr id="6" name="ZoneTexte 5"/>
        <xdr:cNvSpPr txBox="1"/>
      </xdr:nvSpPr>
      <xdr:spPr>
        <a:xfrm>
          <a:off x="1" y="4381499"/>
          <a:ext cx="1914524"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Conjoint ou ex-conjoint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cohabitant au moment des faits</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219075</xdr:colOff>
      <xdr:row>19</xdr:row>
      <xdr:rowOff>114300</xdr:rowOff>
    </xdr:from>
    <xdr:to>
      <xdr:col>0</xdr:col>
      <xdr:colOff>2933700</xdr:colOff>
      <xdr:row>28</xdr:row>
      <xdr:rowOff>28574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276226</xdr:colOff>
      <xdr:row>19</xdr:row>
      <xdr:rowOff>28575</xdr:rowOff>
    </xdr:from>
    <xdr:to>
      <xdr:col>5</xdr:col>
      <xdr:colOff>266701</xdr:colOff>
      <xdr:row>27</xdr:row>
      <xdr:rowOff>133349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3705226</xdr:colOff>
      <xdr:row>18</xdr:row>
      <xdr:rowOff>66675</xdr:rowOff>
    </xdr:from>
    <xdr:ext cx="2647950" cy="490327"/>
    <xdr:sp macro="" textlink="">
      <xdr:nvSpPr>
        <xdr:cNvPr id="9" name="ZoneTexte 8"/>
        <xdr:cNvSpPr txBox="1"/>
      </xdr:nvSpPr>
      <xdr:spPr>
        <a:xfrm>
          <a:off x="3705226" y="4343400"/>
          <a:ext cx="2647950" cy="490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a:solidFill>
                <a:schemeClr val="tx1">
                  <a:lumMod val="65000"/>
                  <a:lumOff val="35000"/>
                </a:schemeClr>
              </a:solidFill>
              <a:latin typeface="Albany AMT" panose="020B0604020202020204" pitchFamily="34" charset="0"/>
              <a:cs typeface="Albany AMT" panose="020B0604020202020204" pitchFamily="34" charset="0"/>
            </a:rPr>
            <a:t>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a:t>
          </a:r>
        </a:p>
        <a:p>
          <a:pPr algn="ctr"/>
          <a:r>
            <a:rPr lang="fr-FR" sz="900" b="0" i="1" baseline="0">
              <a:solidFill>
                <a:schemeClr val="tx1">
                  <a:lumMod val="65000"/>
                  <a:lumOff val="35000"/>
                </a:schemeClr>
              </a:solidFill>
              <a:latin typeface="Albany AMT" panose="020B0604020202020204" pitchFamily="34" charset="0"/>
              <a:cs typeface="Albany AMT" panose="020B0604020202020204" pitchFamily="34" charset="0"/>
            </a:rPr>
            <a:t>(au cours de l'incident ou d'au moins un incident survenu dans les 24 derniers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2066925</xdr:colOff>
      <xdr:row>18</xdr:row>
      <xdr:rowOff>66675</xdr:rowOff>
    </xdr:from>
    <xdr:ext cx="1447800" cy="490327"/>
    <xdr:sp macro="" textlink="">
      <xdr:nvSpPr>
        <xdr:cNvPr id="10" name="ZoneTexte 9"/>
        <xdr:cNvSpPr txBox="1"/>
      </xdr:nvSpPr>
      <xdr:spPr>
        <a:xfrm>
          <a:off x="2066925" y="4343400"/>
          <a:ext cx="1447800" cy="490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Conjoint ou ex-conjoint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cohabitant au moment de l'enquête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2181225</xdr:colOff>
      <xdr:row>19</xdr:row>
      <xdr:rowOff>171450</xdr:rowOff>
    </xdr:from>
    <xdr:to>
      <xdr:col>2</xdr:col>
      <xdr:colOff>438150</xdr:colOff>
      <xdr:row>28</xdr:row>
      <xdr:rowOff>85724</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0.00211</cdr:x>
      <cdr:y>0.01036</cdr:y>
    </cdr:from>
    <cdr:to>
      <cdr:x>0.7463</cdr:x>
      <cdr:y>0.25581</cdr:y>
    </cdr:to>
    <cdr:sp macro="" textlink="">
      <cdr:nvSpPr>
        <cdr:cNvPr id="2" name="ZoneTexte 1"/>
        <cdr:cNvSpPr txBox="1"/>
      </cdr:nvSpPr>
      <cdr:spPr>
        <a:xfrm xmlns:a="http://schemas.openxmlformats.org/drawingml/2006/main">
          <a:off x="9506" y="21216"/>
          <a:ext cx="3352819" cy="502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Proportion</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victimes de violences conjugales par conjoint cohabitant ayant après au moins un épisode de violences au cours des 24 derniers mois...</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13</xdr:row>
      <xdr:rowOff>72838</xdr:rowOff>
    </xdr:from>
    <xdr:to>
      <xdr:col>0</xdr:col>
      <xdr:colOff>504825</xdr:colOff>
      <xdr:row>13</xdr:row>
      <xdr:rowOff>72838</xdr:rowOff>
    </xdr:to>
    <xdr:cxnSp macro="">
      <xdr:nvCxnSpPr>
        <xdr:cNvPr id="2" name="Connecteur droit 1"/>
        <xdr:cNvCxnSpPr/>
      </xdr:nvCxnSpPr>
      <xdr:spPr>
        <a:xfrm>
          <a:off x="0" y="2558863"/>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114301</xdr:colOff>
      <xdr:row>21</xdr:row>
      <xdr:rowOff>67796</xdr:rowOff>
    </xdr:from>
    <xdr:to>
      <xdr:col>0</xdr:col>
      <xdr:colOff>2828926</xdr:colOff>
      <xdr:row>29</xdr:row>
      <xdr:rowOff>182095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359148</xdr:colOff>
      <xdr:row>20</xdr:row>
      <xdr:rowOff>154081</xdr:rowOff>
    </xdr:from>
    <xdr:ext cx="1199752" cy="224998"/>
    <xdr:sp macro="" textlink="">
      <xdr:nvSpPr>
        <xdr:cNvPr id="4" name="ZoneTexte 3"/>
        <xdr:cNvSpPr txBox="1"/>
      </xdr:nvSpPr>
      <xdr:spPr>
        <a:xfrm>
          <a:off x="359148" y="4411756"/>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oneCellAnchor>
    <xdr:from>
      <xdr:col>0</xdr:col>
      <xdr:colOff>2015377</xdr:colOff>
      <xdr:row>28</xdr:row>
      <xdr:rowOff>131670</xdr:rowOff>
    </xdr:from>
    <xdr:ext cx="1332673" cy="224998"/>
    <xdr:sp macro="" textlink="">
      <xdr:nvSpPr>
        <xdr:cNvPr id="5" name="ZoneTexte 4"/>
        <xdr:cNvSpPr txBox="1"/>
      </xdr:nvSpPr>
      <xdr:spPr>
        <a:xfrm>
          <a:off x="2015377" y="5894295"/>
          <a:ext cx="133267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a:t>
          </a:r>
        </a:p>
      </xdr:txBody>
    </xdr:sp>
    <xdr:clientData/>
  </xdr:oneCellAnchor>
  <xdr:twoCellAnchor>
    <xdr:from>
      <xdr:col>0</xdr:col>
      <xdr:colOff>1086971</xdr:colOff>
      <xdr:row>28</xdr:row>
      <xdr:rowOff>179295</xdr:rowOff>
    </xdr:from>
    <xdr:to>
      <xdr:col>3</xdr:col>
      <xdr:colOff>332815</xdr:colOff>
      <xdr:row>40</xdr:row>
      <xdr:rowOff>114302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2700618</xdr:colOff>
      <xdr:row>19</xdr:row>
      <xdr:rowOff>145677</xdr:rowOff>
    </xdr:from>
    <xdr:to>
      <xdr:col>5</xdr:col>
      <xdr:colOff>256054</xdr:colOff>
      <xdr:row>29</xdr:row>
      <xdr:rowOff>141755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2790264</xdr:colOff>
      <xdr:row>20</xdr:row>
      <xdr:rowOff>28013</xdr:rowOff>
    </xdr:from>
    <xdr:ext cx="3272118" cy="490327"/>
    <xdr:sp macro="" textlink="">
      <xdr:nvSpPr>
        <xdr:cNvPr id="8" name="ZoneTexte 7"/>
        <xdr:cNvSpPr txBox="1"/>
      </xdr:nvSpPr>
      <xdr:spPr>
        <a:xfrm>
          <a:off x="2790264" y="4285688"/>
          <a:ext cx="3272118" cy="490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a:solidFill>
                <a:schemeClr val="tx1">
                  <a:lumMod val="65000"/>
                  <a:lumOff val="35000"/>
                </a:schemeClr>
              </a:solidFill>
              <a:latin typeface="Albany AMT" panose="020B0604020202020204" pitchFamily="34" charset="0"/>
              <a:cs typeface="Albany AMT" panose="020B0604020202020204" pitchFamily="34" charset="0"/>
            </a:rPr>
            <a:t>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a:t>
          </a:r>
        </a:p>
        <a:p>
          <a:pPr algn="ctr"/>
          <a:r>
            <a:rPr lang="fr-FR" sz="900" b="0" i="1" baseline="0">
              <a:solidFill>
                <a:schemeClr val="tx1">
                  <a:lumMod val="65000"/>
                  <a:lumOff val="35000"/>
                </a:schemeClr>
              </a:solidFill>
              <a:latin typeface="Albany AMT" panose="020B0604020202020204" pitchFamily="34" charset="0"/>
              <a:cs typeface="Albany AMT" panose="020B0604020202020204" pitchFamily="34" charset="0"/>
            </a:rPr>
            <a:t>(au cours de l'incident ou d'au moins un incident survenu dans les 24 derniers mois s'ils sont répétés)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1602441</xdr:colOff>
      <xdr:row>35</xdr:row>
      <xdr:rowOff>89645</xdr:rowOff>
    </xdr:from>
    <xdr:ext cx="608115" cy="224998"/>
    <xdr:sp macro="" textlink="">
      <xdr:nvSpPr>
        <xdr:cNvPr id="9" name="ZoneTexte 8"/>
        <xdr:cNvSpPr txBox="1"/>
      </xdr:nvSpPr>
      <xdr:spPr>
        <a:xfrm>
          <a:off x="1602441" y="7176245"/>
          <a:ext cx="60811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tx1">
                  <a:lumMod val="65000"/>
                  <a:lumOff val="35000"/>
                </a:schemeClr>
              </a:solidFill>
              <a:latin typeface="Albany AMT" panose="020B0604020202020204" pitchFamily="34" charset="0"/>
              <a:cs typeface="Albany AMT" panose="020B0604020202020204" pitchFamily="34" charset="0"/>
            </a:rPr>
            <a:t>Conjoint</a:t>
          </a:r>
        </a:p>
      </xdr:txBody>
    </xdr:sp>
    <xdr:clientData/>
  </xdr:oneCellAnchor>
  <xdr:oneCellAnchor>
    <xdr:from>
      <xdr:col>0</xdr:col>
      <xdr:colOff>2622174</xdr:colOff>
      <xdr:row>30</xdr:row>
      <xdr:rowOff>67235</xdr:rowOff>
    </xdr:from>
    <xdr:ext cx="2073091" cy="224998"/>
    <xdr:sp macro="" textlink="">
      <xdr:nvSpPr>
        <xdr:cNvPr id="10" name="ZoneTexte 9"/>
        <xdr:cNvSpPr txBox="1"/>
      </xdr:nvSpPr>
      <xdr:spPr>
        <a:xfrm>
          <a:off x="2622174" y="6210860"/>
          <a:ext cx="2073091"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a:solidFill>
                <a:schemeClr val="tx1">
                  <a:lumMod val="65000"/>
                  <a:lumOff val="35000"/>
                </a:schemeClr>
              </a:solidFill>
              <a:latin typeface="Albany AMT" panose="020B0604020202020204" pitchFamily="34" charset="0"/>
              <a:cs typeface="Albany AMT" panose="020B0604020202020204" pitchFamily="34" charset="0"/>
            </a:rPr>
            <a:t>Parents ou conjoints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d'un parent</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2902324</xdr:colOff>
      <xdr:row>31</xdr:row>
      <xdr:rowOff>123265</xdr:rowOff>
    </xdr:from>
    <xdr:ext cx="2106706" cy="224998"/>
    <xdr:sp macro="" textlink="">
      <xdr:nvSpPr>
        <xdr:cNvPr id="11" name="ZoneTexte 10"/>
        <xdr:cNvSpPr txBox="1"/>
      </xdr:nvSpPr>
      <xdr:spPr>
        <a:xfrm>
          <a:off x="2902324" y="6457390"/>
          <a:ext cx="2106706"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a:solidFill>
                <a:schemeClr val="tx1">
                  <a:lumMod val="65000"/>
                  <a:lumOff val="35000"/>
                </a:schemeClr>
              </a:solidFill>
              <a:latin typeface="Albany AMT" panose="020B0604020202020204" pitchFamily="34" charset="0"/>
              <a:cs typeface="Albany AMT" panose="020B0604020202020204" pitchFamily="34" charset="0"/>
            </a:rPr>
            <a:t>Enfants ou conjoints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d'un enfant</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3070411</xdr:colOff>
      <xdr:row>33</xdr:row>
      <xdr:rowOff>56029</xdr:rowOff>
    </xdr:from>
    <xdr:ext cx="1770528" cy="224998"/>
    <xdr:sp macro="" textlink="">
      <xdr:nvSpPr>
        <xdr:cNvPr id="12" name="ZoneTexte 11"/>
        <xdr:cNvSpPr txBox="1"/>
      </xdr:nvSpPr>
      <xdr:spPr>
        <a:xfrm>
          <a:off x="3070411" y="6771154"/>
          <a:ext cx="1770528"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a:solidFill>
                <a:schemeClr val="tx1">
                  <a:lumMod val="65000"/>
                  <a:lumOff val="35000"/>
                </a:schemeClr>
              </a:solidFill>
              <a:latin typeface="Albany AMT" panose="020B0604020202020204" pitchFamily="34" charset="0"/>
              <a:cs typeface="Albany AMT" panose="020B0604020202020204" pitchFamily="34" charset="0"/>
            </a:rPr>
            <a:t>Autres membres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de la famille</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0</xdr:col>
      <xdr:colOff>616325</xdr:colOff>
      <xdr:row>30</xdr:row>
      <xdr:rowOff>100853</xdr:rowOff>
    </xdr:from>
    <xdr:ext cx="1916207" cy="224998"/>
    <xdr:sp macro="" textlink="">
      <xdr:nvSpPr>
        <xdr:cNvPr id="13" name="ZoneTexte 12"/>
        <xdr:cNvSpPr txBox="1"/>
      </xdr:nvSpPr>
      <xdr:spPr>
        <a:xfrm>
          <a:off x="616325" y="6244478"/>
          <a:ext cx="191620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a:solidFill>
                <a:schemeClr val="tx1">
                  <a:lumMod val="65000"/>
                  <a:lumOff val="35000"/>
                </a:schemeClr>
              </a:solidFill>
              <a:latin typeface="Albany AMT" panose="020B0604020202020204" pitchFamily="34" charset="0"/>
              <a:cs typeface="Albany AMT" panose="020B0604020202020204" pitchFamily="34" charset="0"/>
            </a:rPr>
            <a:t>Autres personnes cohabitantes</a:t>
          </a:r>
        </a:p>
      </xdr:txBody>
    </xdr:sp>
    <xdr:clientData/>
  </xdr:oneCellAnchor>
</xdr:wsDr>
</file>

<file path=xl/drawings/drawing33.xml><?xml version="1.0" encoding="utf-8"?>
<xdr:wsDr xmlns:xdr="http://schemas.openxmlformats.org/drawingml/2006/spreadsheetDrawing" xmlns:a="http://schemas.openxmlformats.org/drawingml/2006/main">
  <xdr:twoCellAnchor>
    <xdr:from>
      <xdr:col>4</xdr:col>
      <xdr:colOff>66676</xdr:colOff>
      <xdr:row>2</xdr:row>
      <xdr:rowOff>171449</xdr:rowOff>
    </xdr:from>
    <xdr:to>
      <xdr:col>7</xdr:col>
      <xdr:colOff>742951</xdr:colOff>
      <xdr:row>6</xdr:row>
      <xdr:rowOff>38100</xdr:rowOff>
    </xdr:to>
    <xdr:sp macro="" textlink="">
      <xdr:nvSpPr>
        <xdr:cNvPr id="2" name="ZoneTexte 1"/>
        <xdr:cNvSpPr txBox="1"/>
      </xdr:nvSpPr>
      <xdr:spPr>
        <a:xfrm>
          <a:off x="3143251" y="533399"/>
          <a:ext cx="2933700"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affaire a-t-elle eu des conséquences, a-t-elle entraîné des perturbations dans votre vie quotidienne et notamment professionnelle ?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19050</xdr:colOff>
      <xdr:row>2</xdr:row>
      <xdr:rowOff>152400</xdr:rowOff>
    </xdr:from>
    <xdr:to>
      <xdr:col>3</xdr:col>
      <xdr:colOff>704849</xdr:colOff>
      <xdr:row>5</xdr:row>
      <xdr:rowOff>123825</xdr:rowOff>
    </xdr:to>
    <xdr:sp macro="" textlink="">
      <xdr:nvSpPr>
        <xdr:cNvPr id="3" name="ZoneTexte 1"/>
        <xdr:cNvSpPr txBox="1"/>
      </xdr:nvSpPr>
      <xdr:spPr>
        <a:xfrm>
          <a:off x="19050" y="514350"/>
          <a:ext cx="3009899"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affaire </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(problème pour dormir, peur, perte de confiance en soi)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0</xdr:colOff>
      <xdr:row>5</xdr:row>
      <xdr:rowOff>66674</xdr:rowOff>
    </xdr:from>
    <xdr:to>
      <xdr:col>4</xdr:col>
      <xdr:colOff>257175</xdr:colOff>
      <xdr:row>15</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5</xdr:row>
      <xdr:rowOff>85725</xdr:rowOff>
    </xdr:from>
    <xdr:to>
      <xdr:col>8</xdr:col>
      <xdr:colOff>247650</xdr:colOff>
      <xdr:row>15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32</xdr:row>
      <xdr:rowOff>61912</xdr:rowOff>
    </xdr:from>
    <xdr:to>
      <xdr:col>6</xdr:col>
      <xdr:colOff>152400</xdr:colOff>
      <xdr:row>39</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76201</xdr:rowOff>
    </xdr:from>
    <xdr:to>
      <xdr:col>7</xdr:col>
      <xdr:colOff>771525</xdr:colOff>
      <xdr:row>41</xdr:row>
      <xdr:rowOff>28576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16</xdr:row>
      <xdr:rowOff>114301</xdr:rowOff>
    </xdr:from>
    <xdr:to>
      <xdr:col>5</xdr:col>
      <xdr:colOff>247650</xdr:colOff>
      <xdr:row>28</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371475</xdr:colOff>
      <xdr:row>17</xdr:row>
      <xdr:rowOff>114300</xdr:rowOff>
    </xdr:from>
    <xdr:to>
      <xdr:col>8</xdr:col>
      <xdr:colOff>19050</xdr:colOff>
      <xdr:row>20</xdr:row>
      <xdr:rowOff>38100</xdr:rowOff>
    </xdr:to>
    <xdr:sp macro="" textlink="">
      <xdr:nvSpPr>
        <xdr:cNvPr id="9" name="ZoneTexte 1"/>
        <xdr:cNvSpPr txBox="1"/>
      </xdr:nvSpPr>
      <xdr:spPr>
        <a:xfrm>
          <a:off x="3448050" y="3371850"/>
          <a:ext cx="2695575" cy="495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Proportion de victimes ayant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effectué au moins une démarche </a:t>
          </a:r>
        </a:p>
        <a:p>
          <a:pPr algn="ctr"/>
          <a:r>
            <a:rPr lang="fr-FR" sz="900" b="0" baseline="0">
              <a:solidFill>
                <a:schemeClr val="tx1">
                  <a:lumMod val="65000"/>
                  <a:lumOff val="35000"/>
                </a:schemeClr>
              </a:solidFill>
              <a:latin typeface="Albany AMT" panose="020B0604020202020204" pitchFamily="34" charset="0"/>
              <a:cs typeface="Albany AMT" panose="020B0604020202020204" pitchFamily="34" charset="0"/>
            </a:rPr>
            <a:t>(parmi les 5 listées dans la figure de gauche)</a:t>
          </a:r>
          <a:endParaRPr lang="fr-FR" sz="900" b="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695325</xdr:colOff>
      <xdr:row>18</xdr:row>
      <xdr:rowOff>19051</xdr:rowOff>
    </xdr:from>
    <xdr:to>
      <xdr:col>8</xdr:col>
      <xdr:colOff>304799</xdr:colOff>
      <xdr:row>28</xdr:row>
      <xdr:rowOff>9525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0.03094</cdr:y>
    </cdr:from>
    <cdr:to>
      <cdr:x>0.85511</cdr:x>
      <cdr:y>0.22318</cdr:y>
    </cdr:to>
    <cdr:sp macro="" textlink="">
      <cdr:nvSpPr>
        <cdr:cNvPr id="2" name="ZoneTexte 1"/>
        <cdr:cNvSpPr txBox="1"/>
      </cdr:nvSpPr>
      <cdr:spPr>
        <a:xfrm xmlns:a="http://schemas.openxmlformats.org/drawingml/2006/main">
          <a:off x="0" y="68672"/>
          <a:ext cx="3429012" cy="4266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Proportion</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victimes ayant après l'incident ou au moins un des incidents survenus au cours des 24 derniers mois...</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352422</xdr:colOff>
      <xdr:row>3</xdr:row>
      <xdr:rowOff>9523</xdr:rowOff>
    </xdr:from>
    <xdr:to>
      <xdr:col>4</xdr:col>
      <xdr:colOff>152399</xdr:colOff>
      <xdr:row>15</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666751</xdr:colOff>
      <xdr:row>2</xdr:row>
      <xdr:rowOff>114299</xdr:rowOff>
    </xdr:from>
    <xdr:to>
      <xdr:col>8</xdr:col>
      <xdr:colOff>295275</xdr:colOff>
      <xdr:row>11</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504826</xdr:rowOff>
    </xdr:from>
    <xdr:to>
      <xdr:col>4</xdr:col>
      <xdr:colOff>95251</xdr:colOff>
      <xdr:row>26</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xdr:row>
      <xdr:rowOff>152400</xdr:rowOff>
    </xdr:from>
    <xdr:to>
      <xdr:col>4</xdr:col>
      <xdr:colOff>209550</xdr:colOff>
      <xdr:row>4</xdr:row>
      <xdr:rowOff>9527</xdr:rowOff>
    </xdr:to>
    <xdr:sp macro="" textlink="">
      <xdr:nvSpPr>
        <xdr:cNvPr id="5" name="ZoneTexte 1"/>
        <xdr:cNvSpPr txBox="1"/>
      </xdr:nvSpPr>
      <xdr:spPr>
        <a:xfrm>
          <a:off x="19050" y="714375"/>
          <a:ext cx="3257550"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Zone d'étude et d'aménagement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du territoire (ZEAT)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4</xdr:col>
      <xdr:colOff>266700</xdr:colOff>
      <xdr:row>16</xdr:row>
      <xdr:rowOff>9525</xdr:rowOff>
    </xdr:from>
    <xdr:to>
      <xdr:col>8</xdr:col>
      <xdr:colOff>238125</xdr:colOff>
      <xdr:row>21</xdr:row>
      <xdr:rowOff>152400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276225</xdr:colOff>
      <xdr:row>11</xdr:row>
      <xdr:rowOff>9525</xdr:rowOff>
    </xdr:from>
    <xdr:to>
      <xdr:col>8</xdr:col>
      <xdr:colOff>180976</xdr:colOff>
      <xdr:row>15</xdr:row>
      <xdr:rowOff>114301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xdr:colOff>
      <xdr:row>20</xdr:row>
      <xdr:rowOff>152400</xdr:rowOff>
    </xdr:from>
    <xdr:to>
      <xdr:col>8</xdr:col>
      <xdr:colOff>19049</xdr:colOff>
      <xdr:row>29</xdr:row>
      <xdr:rowOff>19050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26</xdr:row>
      <xdr:rowOff>28576</xdr:rowOff>
    </xdr:from>
    <xdr:to>
      <xdr:col>4</xdr:col>
      <xdr:colOff>228600</xdr:colOff>
      <xdr:row>34</xdr:row>
      <xdr:rowOff>85726</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390525</xdr:colOff>
      <xdr:row>27</xdr:row>
      <xdr:rowOff>142875</xdr:rowOff>
    </xdr:from>
    <xdr:to>
      <xdr:col>8</xdr:col>
      <xdr:colOff>209551</xdr:colOff>
      <xdr:row>33</xdr:row>
      <xdr:rowOff>152400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0.38703</cdr:x>
      <cdr:y>0.04423</cdr:y>
    </cdr:from>
    <cdr:to>
      <cdr:x>0.78047</cdr:x>
      <cdr:y>0.15845</cdr:y>
    </cdr:to>
    <cdr:sp macro="" textlink="">
      <cdr:nvSpPr>
        <cdr:cNvPr id="3" name="ZoneTexte 1"/>
        <cdr:cNvSpPr txBox="1"/>
      </cdr:nvSpPr>
      <cdr:spPr>
        <a:xfrm xmlns:a="http://schemas.openxmlformats.org/drawingml/2006/main">
          <a:off x="1625739" y="85529"/>
          <a:ext cx="1652654" cy="22085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0.08082</cdr:x>
      <cdr:y>0.08671</cdr:y>
    </cdr:from>
    <cdr:to>
      <cdr:x>0.84147</cdr:x>
      <cdr:y>0.19535</cdr:y>
    </cdr:to>
    <cdr:sp macro="" textlink="">
      <cdr:nvSpPr>
        <cdr:cNvPr id="2" name="ZoneTexte 1"/>
        <cdr:cNvSpPr txBox="1"/>
      </cdr:nvSpPr>
      <cdr:spPr>
        <a:xfrm xmlns:a="http://schemas.openxmlformats.org/drawingml/2006/main">
          <a:off x="255589" y="177565"/>
          <a:ext cx="2405404" cy="22248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drawings/drawing38.xml><?xml version="1.0" encoding="utf-8"?>
<c:userShapes xmlns:c="http://schemas.openxmlformats.org/drawingml/2006/chart">
  <cdr:relSizeAnchor xmlns:cdr="http://schemas.openxmlformats.org/drawingml/2006/chartDrawing">
    <cdr:from>
      <cdr:x>0.07911</cdr:x>
      <cdr:y>0.11736</cdr:y>
    </cdr:from>
    <cdr:to>
      <cdr:x>0.66527</cdr:x>
      <cdr:y>0.30159</cdr:y>
    </cdr:to>
    <cdr:sp macro="" textlink="">
      <cdr:nvSpPr>
        <cdr:cNvPr id="2" name="ZoneTexte 1"/>
        <cdr:cNvSpPr txBox="1"/>
      </cdr:nvSpPr>
      <cdr:spPr>
        <a:xfrm xmlns:a="http://schemas.openxmlformats.org/drawingml/2006/main">
          <a:off x="238125" y="140846"/>
          <a:ext cx="1764283" cy="22110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0.07742</cdr:x>
      <cdr:y>0.02882</cdr:y>
    </cdr:from>
    <cdr:to>
      <cdr:x>0.83548</cdr:x>
      <cdr:y>0.28571</cdr:y>
    </cdr:to>
    <cdr:sp macro="" textlink="">
      <cdr:nvSpPr>
        <cdr:cNvPr id="2" name="ZoneTexte 1"/>
        <cdr:cNvSpPr txBox="1"/>
      </cdr:nvSpPr>
      <cdr:spPr>
        <a:xfrm xmlns:a="http://schemas.openxmlformats.org/drawingml/2006/main">
          <a:off x="228600" y="24980"/>
          <a:ext cx="2238375" cy="22267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 de la ville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xdr:row>
      <xdr:rowOff>133350</xdr:rowOff>
    </xdr:from>
    <xdr:to>
      <xdr:col>1</xdr:col>
      <xdr:colOff>590550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1981200</xdr:colOff>
      <xdr:row>10</xdr:row>
      <xdr:rowOff>95250</xdr:rowOff>
    </xdr:from>
    <xdr:ext cx="1441613" cy="224998"/>
    <xdr:sp macro="" textlink="">
      <xdr:nvSpPr>
        <xdr:cNvPr id="3" name="ZoneTexte 2"/>
        <xdr:cNvSpPr txBox="1"/>
      </xdr:nvSpPr>
      <xdr:spPr>
        <a:xfrm>
          <a:off x="1981200" y="2247900"/>
          <a:ext cx="144161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auteur(s)</a:t>
          </a:r>
        </a:p>
      </xdr:txBody>
    </xdr:sp>
    <xdr:clientData/>
  </xdr:oneCellAnchor>
  <xdr:oneCellAnchor>
    <xdr:from>
      <xdr:col>0</xdr:col>
      <xdr:colOff>180975</xdr:colOff>
      <xdr:row>2</xdr:row>
      <xdr:rowOff>28575</xdr:rowOff>
    </xdr:from>
    <xdr:ext cx="1199752" cy="224998"/>
    <xdr:sp macro="" textlink="">
      <xdr:nvSpPr>
        <xdr:cNvPr id="4" name="ZoneTexte 3"/>
        <xdr:cNvSpPr txBox="1"/>
      </xdr:nvSpPr>
      <xdr:spPr>
        <a:xfrm>
          <a:off x="180975" y="533400"/>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twoCellAnchor>
    <xdr:from>
      <xdr:col>0</xdr:col>
      <xdr:colOff>38100</xdr:colOff>
      <xdr:row>2</xdr:row>
      <xdr:rowOff>133351</xdr:rowOff>
    </xdr:from>
    <xdr:to>
      <xdr:col>0</xdr:col>
      <xdr:colOff>2752725</xdr:colOff>
      <xdr:row>10</xdr:row>
      <xdr:rowOff>133350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21</xdr:row>
      <xdr:rowOff>171450</xdr:rowOff>
    </xdr:from>
    <xdr:to>
      <xdr:col>0</xdr:col>
      <xdr:colOff>2914650</xdr:colOff>
      <xdr:row>32</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21</xdr:row>
      <xdr:rowOff>180975</xdr:rowOff>
    </xdr:from>
    <xdr:ext cx="2247900" cy="224998"/>
    <xdr:sp macro="" textlink="">
      <xdr:nvSpPr>
        <xdr:cNvPr id="7" name="ZoneTexte 6"/>
        <xdr:cNvSpPr txBox="1"/>
      </xdr:nvSpPr>
      <xdr:spPr>
        <a:xfrm>
          <a:off x="0" y="4657725"/>
          <a:ext cx="2247900"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Âge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47625</xdr:colOff>
      <xdr:row>1</xdr:row>
      <xdr:rowOff>161926</xdr:rowOff>
    </xdr:from>
    <xdr:to>
      <xdr:col>5</xdr:col>
      <xdr:colOff>28575</xdr:colOff>
      <xdr:row>10</xdr:row>
      <xdr:rowOff>180976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609600</xdr:colOff>
      <xdr:row>2</xdr:row>
      <xdr:rowOff>9525</xdr:rowOff>
    </xdr:from>
    <xdr:ext cx="1162050" cy="233205"/>
    <xdr:sp macro="" textlink="">
      <xdr:nvSpPr>
        <xdr:cNvPr id="9" name="ZoneTexte 8"/>
        <xdr:cNvSpPr txBox="1"/>
      </xdr:nvSpPr>
      <xdr:spPr>
        <a:xfrm>
          <a:off x="3552825" y="514350"/>
          <a:ext cx="11620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Sexe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des auteurs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390524</xdr:colOff>
      <xdr:row>10</xdr:row>
      <xdr:rowOff>142875</xdr:rowOff>
    </xdr:from>
    <xdr:to>
      <xdr:col>4</xdr:col>
      <xdr:colOff>647700</xdr:colOff>
      <xdr:row>21</xdr:row>
      <xdr:rowOff>76200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xdr:col>
      <xdr:colOff>304800</xdr:colOff>
      <xdr:row>21</xdr:row>
      <xdr:rowOff>114300</xdr:rowOff>
    </xdr:from>
    <xdr:ext cx="2466975" cy="357662"/>
    <xdr:sp macro="" textlink="">
      <xdr:nvSpPr>
        <xdr:cNvPr id="11" name="ZoneTexte 10"/>
        <xdr:cNvSpPr txBox="1"/>
      </xdr:nvSpPr>
      <xdr:spPr>
        <a:xfrm>
          <a:off x="3248025" y="4591050"/>
          <a:ext cx="24669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Auteurs 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selon la victime</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1</xdr:col>
      <xdr:colOff>238125</xdr:colOff>
      <xdr:row>21</xdr:row>
      <xdr:rowOff>142875</xdr:rowOff>
    </xdr:from>
    <xdr:to>
      <xdr:col>5</xdr:col>
      <xdr:colOff>161925</xdr:colOff>
      <xdr:row>31</xdr:row>
      <xdr:rowOff>161925</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0.05109</cdr:x>
      <cdr:y>0.01087</cdr:y>
    </cdr:from>
    <cdr:to>
      <cdr:x>0.85902</cdr:x>
      <cdr:y>0.16733</cdr:y>
    </cdr:to>
    <cdr:sp macro="" textlink="">
      <cdr:nvSpPr>
        <cdr:cNvPr id="2" name="ZoneTexte 1"/>
        <cdr:cNvSpPr txBox="1"/>
      </cdr:nvSpPr>
      <cdr:spPr>
        <a:xfrm xmlns:a="http://schemas.openxmlformats.org/drawingml/2006/main">
          <a:off x="148425" y="19050"/>
          <a:ext cx="2347136" cy="274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0.22442</cdr:x>
      <cdr:y>0.04217</cdr:y>
    </cdr:from>
    <cdr:to>
      <cdr:x>0.81058</cdr:x>
      <cdr:y>0.17956</cdr:y>
    </cdr:to>
    <cdr:sp macro="" textlink="">
      <cdr:nvSpPr>
        <cdr:cNvPr id="2" name="ZoneTexte 1"/>
        <cdr:cNvSpPr txBox="1"/>
      </cdr:nvSpPr>
      <cdr:spPr>
        <a:xfrm xmlns:a="http://schemas.openxmlformats.org/drawingml/2006/main">
          <a:off x="728922" y="66675"/>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0.23503</cdr:x>
      <cdr:y>0.11701</cdr:y>
    </cdr:from>
    <cdr:to>
      <cdr:x>0.79807</cdr:x>
      <cdr:y>0.35428</cdr:y>
    </cdr:to>
    <cdr:sp macro="" textlink="">
      <cdr:nvSpPr>
        <cdr:cNvPr id="2" name="ZoneTexte 1"/>
        <cdr:cNvSpPr txBox="1"/>
      </cdr:nvSpPr>
      <cdr:spPr>
        <a:xfrm xmlns:a="http://schemas.openxmlformats.org/drawingml/2006/main">
          <a:off x="779045" y="134853"/>
          <a:ext cx="1866309" cy="27346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5.xml><?xml version="1.0" encoding="utf-8"?>
<c:userShapes xmlns:c="http://schemas.openxmlformats.org/drawingml/2006/chart">
  <cdr:relSizeAnchor xmlns:cdr="http://schemas.openxmlformats.org/drawingml/2006/chartDrawing">
    <cdr:from>
      <cdr:x>0.37264</cdr:x>
      <cdr:y>0.14768</cdr:y>
    </cdr:from>
    <cdr:to>
      <cdr:x>0.96007</cdr:x>
      <cdr:y>0.36709</cdr:y>
    </cdr:to>
    <cdr:sp macro="" textlink="">
      <cdr:nvSpPr>
        <cdr:cNvPr id="2" name="ZoneTexte 1"/>
        <cdr:cNvSpPr txBox="1"/>
      </cdr:nvSpPr>
      <cdr:spPr>
        <a:xfrm xmlns:a="http://schemas.openxmlformats.org/drawingml/2006/main">
          <a:off x="2044434" y="333375"/>
          <a:ext cx="3222892" cy="495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 moins un auteur connu personnellement</a:t>
          </a:r>
        </a:p>
        <a:p xmlns:a="http://schemas.openxmlformats.org/drawingml/2006/main">
          <a:r>
            <a:rPr lang="fr-FR" sz="900" i="1" baseline="0">
              <a:solidFill>
                <a:schemeClr val="tx1">
                  <a:lumMod val="65000"/>
                  <a:lumOff val="35000"/>
                </a:schemeClr>
              </a:solidFill>
              <a:latin typeface="Albany AMT" panose="020B0604020202020204" pitchFamily="34" charset="0"/>
              <a:cs typeface="Albany AMT" panose="020B0604020202020204" pitchFamily="34" charset="0"/>
            </a:rPr>
            <a:t>        dont : conjoint non-cohabitant ou ex-conjoint 8%,                                             </a:t>
          </a:r>
        </a:p>
        <a:p xmlns:a="http://schemas.openxmlformats.org/drawingml/2006/main">
          <a:r>
            <a:rPr lang="fr-FR" sz="900" i="1" baseline="0">
              <a:solidFill>
                <a:schemeClr val="tx1">
                  <a:lumMod val="65000"/>
                  <a:lumOff val="35000"/>
                </a:schemeClr>
              </a:solidFill>
              <a:latin typeface="Albany AMT" panose="020B0604020202020204" pitchFamily="34" charset="0"/>
              <a:cs typeface="Albany AMT" panose="020B0604020202020204" pitchFamily="34" charset="0"/>
            </a:rPr>
            <a:t>                  cercle professionel ou d'études 10%</a:t>
          </a:r>
          <a:endParaRPr lang="fr-FR" sz="900" i="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0.37134</cdr:x>
      <cdr:y>0.35595</cdr:y>
    </cdr:from>
    <cdr:to>
      <cdr:x>0.97049</cdr:x>
      <cdr:y>0.53586</cdr:y>
    </cdr:to>
    <cdr:sp macro="" textlink="">
      <cdr:nvSpPr>
        <cdr:cNvPr id="3" name="ZoneTexte 1"/>
        <cdr:cNvSpPr txBox="1"/>
      </cdr:nvSpPr>
      <cdr:spPr>
        <a:xfrm xmlns:a="http://schemas.openxmlformats.org/drawingml/2006/main">
          <a:off x="2037320" y="803530"/>
          <a:ext cx="3287156" cy="4061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Auteur(s)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connu(s) de vue seulement</a:t>
          </a:r>
        </a:p>
        <a:p xmlns:a="http://schemas.openxmlformats.org/drawingml/2006/main">
          <a:r>
            <a:rPr lang="fr-FR" sz="900" i="1" baseline="0">
              <a:solidFill>
                <a:schemeClr val="tx1">
                  <a:lumMod val="65000"/>
                  <a:lumOff val="35000"/>
                </a:schemeClr>
              </a:solidFill>
              <a:latin typeface="Albany AMT" panose="020B0604020202020204" pitchFamily="34" charset="0"/>
              <a:cs typeface="Albany AMT" panose="020B0604020202020204" pitchFamily="34" charset="0"/>
            </a:rPr>
            <a:t>        dont : cercle professionnel ou d'études 7%</a:t>
          </a:r>
          <a:endParaRPr lang="fr-FR" sz="900" i="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161926</xdr:colOff>
      <xdr:row>13</xdr:row>
      <xdr:rowOff>133349</xdr:rowOff>
    </xdr:from>
    <xdr:to>
      <xdr:col>8</xdr:col>
      <xdr:colOff>47626</xdr:colOff>
      <xdr:row>16</xdr:row>
      <xdr:rowOff>171450</xdr:rowOff>
    </xdr:to>
    <xdr:sp macro="" textlink="">
      <xdr:nvSpPr>
        <xdr:cNvPr id="2" name="ZoneTexte 1"/>
        <xdr:cNvSpPr txBox="1"/>
      </xdr:nvSpPr>
      <xdr:spPr>
        <a:xfrm>
          <a:off x="3171826" y="2581274"/>
          <a:ext cx="2933700"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affaire a-t-elle eu des conséquences, a-t-elle entraîné des perturbations dans votre vie quotidienne et notamment professionnelle ?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76201</xdr:colOff>
      <xdr:row>13</xdr:row>
      <xdr:rowOff>123825</xdr:rowOff>
    </xdr:from>
    <xdr:to>
      <xdr:col>4</xdr:col>
      <xdr:colOff>9525</xdr:colOff>
      <xdr:row>16</xdr:row>
      <xdr:rowOff>76200</xdr:rowOff>
    </xdr:to>
    <xdr:sp macro="" textlink="">
      <xdr:nvSpPr>
        <xdr:cNvPr id="3" name="ZoneTexte 1"/>
        <xdr:cNvSpPr txBox="1"/>
      </xdr:nvSpPr>
      <xdr:spPr>
        <a:xfrm>
          <a:off x="76201" y="2571750"/>
          <a:ext cx="2943224"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affaire </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(problème pour dormir, peur, perte de confiance en soi)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733425</xdr:colOff>
      <xdr:row>15</xdr:row>
      <xdr:rowOff>161925</xdr:rowOff>
    </xdr:from>
    <xdr:to>
      <xdr:col>8</xdr:col>
      <xdr:colOff>219075</xdr:colOff>
      <xdr:row>26</xdr:row>
      <xdr:rowOff>161926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30</xdr:row>
      <xdr:rowOff>133350</xdr:rowOff>
    </xdr:from>
    <xdr:to>
      <xdr:col>4</xdr:col>
      <xdr:colOff>0</xdr:colOff>
      <xdr:row>38</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31</xdr:row>
      <xdr:rowOff>61912</xdr:rowOff>
    </xdr:from>
    <xdr:to>
      <xdr:col>6</xdr:col>
      <xdr:colOff>152400</xdr:colOff>
      <xdr:row>38</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28</xdr:row>
      <xdr:rowOff>19048</xdr:rowOff>
    </xdr:from>
    <xdr:to>
      <xdr:col>7</xdr:col>
      <xdr:colOff>771525</xdr:colOff>
      <xdr:row>40</xdr:row>
      <xdr:rowOff>142875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371475</xdr:colOff>
      <xdr:row>3</xdr:row>
      <xdr:rowOff>123825</xdr:rowOff>
    </xdr:from>
    <xdr:to>
      <xdr:col>7</xdr:col>
      <xdr:colOff>676274</xdr:colOff>
      <xdr:row>4</xdr:row>
      <xdr:rowOff>152400</xdr:rowOff>
    </xdr:to>
    <xdr:sp macro="" textlink="">
      <xdr:nvSpPr>
        <xdr:cNvPr id="8" name="ZoneTexte 1"/>
        <xdr:cNvSpPr txBox="1"/>
      </xdr:nvSpPr>
      <xdr:spPr>
        <a:xfrm>
          <a:off x="371475" y="657225"/>
          <a:ext cx="5572124" cy="2190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À la suite des violences physiques, la victime a eu...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28575</xdr:colOff>
      <xdr:row>4</xdr:row>
      <xdr:rowOff>47625</xdr:rowOff>
    </xdr:from>
    <xdr:to>
      <xdr:col>7</xdr:col>
      <xdr:colOff>676275</xdr:colOff>
      <xdr:row>13</xdr:row>
      <xdr:rowOff>104775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16</xdr:row>
      <xdr:rowOff>47625</xdr:rowOff>
    </xdr:from>
    <xdr:to>
      <xdr:col>4</xdr:col>
      <xdr:colOff>152400</xdr:colOff>
      <xdr:row>28</xdr:row>
      <xdr:rowOff>76200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352422</xdr:colOff>
      <xdr:row>3</xdr:row>
      <xdr:rowOff>9523</xdr:rowOff>
    </xdr:from>
    <xdr:to>
      <xdr:col>4</xdr:col>
      <xdr:colOff>152399</xdr:colOff>
      <xdr:row>15</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666751</xdr:colOff>
      <xdr:row>2</xdr:row>
      <xdr:rowOff>114299</xdr:rowOff>
    </xdr:from>
    <xdr:to>
      <xdr:col>8</xdr:col>
      <xdr:colOff>295275</xdr:colOff>
      <xdr:row>11</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504826</xdr:rowOff>
    </xdr:from>
    <xdr:to>
      <xdr:col>4</xdr:col>
      <xdr:colOff>95251</xdr:colOff>
      <xdr:row>29</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xdr:row>
      <xdr:rowOff>152400</xdr:rowOff>
    </xdr:from>
    <xdr:to>
      <xdr:col>4</xdr:col>
      <xdr:colOff>209550</xdr:colOff>
      <xdr:row>4</xdr:row>
      <xdr:rowOff>9527</xdr:rowOff>
    </xdr:to>
    <xdr:sp macro="" textlink="">
      <xdr:nvSpPr>
        <xdr:cNvPr id="5" name="ZoneTexte 1"/>
        <xdr:cNvSpPr txBox="1"/>
      </xdr:nvSpPr>
      <xdr:spPr>
        <a:xfrm>
          <a:off x="19050" y="714375"/>
          <a:ext cx="3257550" cy="23812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Zone d'étude et d'aménagement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du territoire (ZEAT)</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4</xdr:col>
      <xdr:colOff>266700</xdr:colOff>
      <xdr:row>16</xdr:row>
      <xdr:rowOff>9525</xdr:rowOff>
    </xdr:from>
    <xdr:to>
      <xdr:col>8</xdr:col>
      <xdr:colOff>238125</xdr:colOff>
      <xdr:row>21</xdr:row>
      <xdr:rowOff>152400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11</xdr:row>
      <xdr:rowOff>9525</xdr:rowOff>
    </xdr:from>
    <xdr:to>
      <xdr:col>8</xdr:col>
      <xdr:colOff>142876</xdr:colOff>
      <xdr:row>15</xdr:row>
      <xdr:rowOff>114301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xdr:colOff>
      <xdr:row>20</xdr:row>
      <xdr:rowOff>180975</xdr:rowOff>
    </xdr:from>
    <xdr:to>
      <xdr:col>8</xdr:col>
      <xdr:colOff>19049</xdr:colOff>
      <xdr:row>29</xdr:row>
      <xdr:rowOff>47625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25</xdr:row>
      <xdr:rowOff>57151</xdr:rowOff>
    </xdr:from>
    <xdr:to>
      <xdr:col>4</xdr:col>
      <xdr:colOff>219075</xdr:colOff>
      <xdr:row>33</xdr:row>
      <xdr:rowOff>114301</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600075</xdr:colOff>
      <xdr:row>28</xdr:row>
      <xdr:rowOff>57150</xdr:rowOff>
    </xdr:from>
    <xdr:to>
      <xdr:col>8</xdr:col>
      <xdr:colOff>381001</xdr:colOff>
      <xdr:row>35</xdr:row>
      <xdr:rowOff>9525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0.38703</cdr:x>
      <cdr:y>0.04423</cdr:y>
    </cdr:from>
    <cdr:to>
      <cdr:x>0.78047</cdr:x>
      <cdr:y>0.15845</cdr:y>
    </cdr:to>
    <cdr:sp macro="" textlink="">
      <cdr:nvSpPr>
        <cdr:cNvPr id="3" name="ZoneTexte 1"/>
        <cdr:cNvSpPr txBox="1"/>
      </cdr:nvSpPr>
      <cdr:spPr>
        <a:xfrm xmlns:a="http://schemas.openxmlformats.org/drawingml/2006/main">
          <a:off x="1625739" y="85529"/>
          <a:ext cx="1652654" cy="22085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0.10492</cdr:x>
      <cdr:y>0.0588</cdr:y>
    </cdr:from>
    <cdr:to>
      <cdr:x>0.86557</cdr:x>
      <cdr:y>0.14483</cdr:y>
    </cdr:to>
    <cdr:sp macro="" textlink="">
      <cdr:nvSpPr>
        <cdr:cNvPr id="2" name="ZoneTexte 1"/>
        <cdr:cNvSpPr txBox="1"/>
      </cdr:nvSpPr>
      <cdr:spPr>
        <a:xfrm xmlns:a="http://schemas.openxmlformats.org/drawingml/2006/main">
          <a:off x="304801" y="162424"/>
          <a:ext cx="2209799" cy="23762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_1ViolencesPhysiq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_2ViolencesSexuel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_3ViolencesIntraMen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ères"/>
      <sheetName val="Contexte"/>
      <sheetName val="Auteurs"/>
      <sheetName val="Prejudice&amp;Recours"/>
      <sheetName val="Profil"/>
    </sheetNames>
    <sheetDataSet>
      <sheetData sheetId="0">
        <row r="43">
          <cell r="B43">
            <v>2006</v>
          </cell>
          <cell r="C43">
            <v>2007</v>
          </cell>
          <cell r="D43">
            <v>2008</v>
          </cell>
          <cell r="E43">
            <v>2009</v>
          </cell>
          <cell r="F43">
            <v>2010</v>
          </cell>
          <cell r="G43">
            <v>2011</v>
          </cell>
          <cell r="H43">
            <v>2012</v>
          </cell>
          <cell r="I43">
            <v>2013</v>
          </cell>
          <cell r="J43">
            <v>2014</v>
          </cell>
          <cell r="K43">
            <v>2015</v>
          </cell>
          <cell r="L43">
            <v>2016</v>
          </cell>
          <cell r="M43">
            <v>2017</v>
          </cell>
        </row>
        <row r="44">
          <cell r="A44" t="str">
            <v>Victimes de violences physiques hors ménage</v>
          </cell>
          <cell r="B44">
            <v>776000</v>
          </cell>
          <cell r="C44">
            <v>842000</v>
          </cell>
          <cell r="D44">
            <v>887000</v>
          </cell>
          <cell r="E44">
            <v>874000</v>
          </cell>
          <cell r="F44">
            <v>695000</v>
          </cell>
          <cell r="G44">
            <v>695000</v>
          </cell>
          <cell r="H44">
            <v>754000</v>
          </cell>
          <cell r="I44">
            <v>702000</v>
          </cell>
          <cell r="J44">
            <v>720000</v>
          </cell>
          <cell r="K44">
            <v>775000</v>
          </cell>
          <cell r="L44">
            <v>610000</v>
          </cell>
          <cell r="M44">
            <v>672000</v>
          </cell>
        </row>
        <row r="45">
          <cell r="A45" t="str">
            <v>Proportion de victimes parmi les 14 ans ou plus 
(en %)</v>
          </cell>
          <cell r="B45">
            <v>1.5420129765830899</v>
          </cell>
          <cell r="C45">
            <v>1.6708611672453499</v>
          </cell>
          <cell r="D45">
            <v>1.7478312147069399</v>
          </cell>
          <cell r="E45">
            <v>1.7280546117786899</v>
          </cell>
          <cell r="F45">
            <v>1.3666962875401301</v>
          </cell>
          <cell r="G45">
            <v>1.3611413227015801</v>
          </cell>
          <cell r="H45">
            <v>1.4688942356410799</v>
          </cell>
          <cell r="I45">
            <v>1.36106323477219</v>
          </cell>
          <cell r="J45">
            <v>1.3912798116145599</v>
          </cell>
          <cell r="K45">
            <v>1.4967842178050801</v>
          </cell>
          <cell r="L45">
            <v>1.17748096033428</v>
          </cell>
          <cell r="M45">
            <v>1.28776514365494</v>
          </cell>
        </row>
      </sheetData>
      <sheetData sheetId="1">
        <row r="46">
          <cell r="A46" t="str">
            <v>Dans le quartier ou le village</v>
          </cell>
          <cell r="B46">
            <v>41.053200094892503</v>
          </cell>
        </row>
        <row r="47">
          <cell r="A47" t="str">
            <v>Hors du quartier ou du village</v>
          </cell>
          <cell r="B47">
            <v>58.946780459917605</v>
          </cell>
        </row>
        <row r="48">
          <cell r="A48" t="str">
            <v>Ne sait pas/Refus</v>
          </cell>
          <cell r="B48">
            <v>1.9445189892053349E-5</v>
          </cell>
        </row>
        <row r="50">
          <cell r="A50" t="str">
            <v>Dans la rue</v>
          </cell>
          <cell r="B50">
            <v>0.39688390832759701</v>
          </cell>
        </row>
        <row r="51">
          <cell r="A51" t="str">
            <v>Dans un transport en commun</v>
          </cell>
          <cell r="B51">
            <v>0</v>
          </cell>
        </row>
        <row r="52">
          <cell r="A52" t="str">
            <v>Dans un établissement commercial</v>
          </cell>
          <cell r="B52">
            <v>6.2444386757047901E-2</v>
          </cell>
        </row>
        <row r="53">
          <cell r="A53" t="str">
            <v xml:space="preserve">Sur le lieu de travail ou d'études </v>
          </cell>
          <cell r="B53">
            <v>0.23725956022758601</v>
          </cell>
        </row>
        <row r="54">
          <cell r="A54" t="str">
            <v>Au domicile de la victime</v>
          </cell>
          <cell r="B54">
            <v>8.7351730427444194E-2</v>
          </cell>
        </row>
        <row r="55">
          <cell r="A55" t="str">
            <v>Dans l'immeuble de la victime</v>
          </cell>
          <cell r="B55">
            <v>0</v>
          </cell>
        </row>
        <row r="56">
          <cell r="A56" t="str">
            <v>Au domicile de quelqu'un d'autre</v>
          </cell>
          <cell r="B56">
            <v>0</v>
          </cell>
        </row>
        <row r="57">
          <cell r="A57" t="str">
            <v>Dans un autre lieu</v>
          </cell>
          <cell r="B57">
            <v>9.1132604527617997E-2</v>
          </cell>
        </row>
        <row r="60">
          <cell r="A60" t="str">
            <v>En journée</v>
          </cell>
          <cell r="B60">
            <v>67.000248898430002</v>
          </cell>
        </row>
        <row r="61">
          <cell r="A61" t="str">
            <v>De nuit</v>
          </cell>
          <cell r="B61">
            <v>32.147546211493697</v>
          </cell>
        </row>
        <row r="62">
          <cell r="A62" t="str">
            <v>Ne sait pas/Refus</v>
          </cell>
          <cell r="B62">
            <v>0.60800000000000298</v>
          </cell>
        </row>
        <row r="64">
          <cell r="A64" t="str">
            <v>Un jour de semaine</v>
          </cell>
          <cell r="B64">
            <v>71.890325240245303</v>
          </cell>
        </row>
        <row r="65">
          <cell r="A65" t="str">
            <v>Samedi, dimanche ou jour férié</v>
          </cell>
          <cell r="B65">
            <v>24.498459940964402</v>
          </cell>
        </row>
        <row r="66">
          <cell r="A66" t="str">
            <v>Ne sait pas/Refus</v>
          </cell>
          <cell r="B66">
            <v>3.7015873498324026</v>
          </cell>
        </row>
        <row r="69">
          <cell r="A69" t="str">
            <v>Violences routières</v>
          </cell>
          <cell r="B69">
            <v>6.9000000000000006E-2</v>
          </cell>
        </row>
        <row r="70">
          <cell r="A70" t="str">
            <v>Violences suite à sollicitation par inconnu</v>
          </cell>
          <cell r="B70">
            <v>0.06</v>
          </cell>
        </row>
        <row r="71">
          <cell r="A71" t="str">
            <v>Violences à caractère discriminatoire (raciste, homphobe, sexiste)</v>
          </cell>
          <cell r="B71">
            <v>8.8999999999999996E-2</v>
          </cell>
        </row>
        <row r="75">
          <cell r="A75" t="str">
            <v>Oui</v>
          </cell>
          <cell r="B75">
            <v>23.8064056344382</v>
          </cell>
        </row>
        <row r="76">
          <cell r="A76" t="str">
            <v>Non</v>
          </cell>
          <cell r="B76">
            <v>55.987076726830097</v>
          </cell>
        </row>
        <row r="77">
          <cell r="A77" t="str">
            <v>Ne sait pas/Ne travaille pas</v>
          </cell>
          <cell r="B77">
            <v>20.206517638731711</v>
          </cell>
        </row>
        <row r="81">
          <cell r="B81">
            <v>81.055134891281895</v>
          </cell>
        </row>
        <row r="82">
          <cell r="B82">
            <v>13.17338984105503</v>
          </cell>
        </row>
        <row r="83">
          <cell r="B83">
            <v>6.30152489178752</v>
          </cell>
        </row>
        <row r="85">
          <cell r="A85" t="str">
            <v>Lancé un objet contre vous, giflé, mordu, tiré les cheveux, bouscoulé brutalement</v>
          </cell>
          <cell r="B85">
            <v>0.42141378433486298</v>
          </cell>
        </row>
        <row r="86">
          <cell r="A86" t="str">
            <v>Frappé avec les pieds ou les poings, infligé des brûlures, jeté au sol …</v>
          </cell>
          <cell r="B86">
            <v>0.52217735330411896</v>
          </cell>
        </row>
        <row r="87">
          <cell r="A87" t="str">
            <v>Tenté de vous étrangler, de porter atteinte à votre vie ou de vous tuer?</v>
          </cell>
          <cell r="B87">
            <v>0.141345750331902</v>
          </cell>
        </row>
        <row r="88">
          <cell r="A88" t="str">
            <v>Autres formes de violences physiques</v>
          </cell>
          <cell r="B88">
            <v>0.15991157607686701</v>
          </cell>
        </row>
      </sheetData>
      <sheetData sheetId="2">
        <row r="42">
          <cell r="A42" t="str">
            <v>Un seul auteur</v>
          </cell>
          <cell r="B42">
            <v>71.954931883499995</v>
          </cell>
        </row>
        <row r="43">
          <cell r="A43" t="str">
            <v>Plusieurs auteurs</v>
          </cell>
          <cell r="B43">
            <v>27.451357857606801</v>
          </cell>
        </row>
        <row r="44">
          <cell r="A44" t="str">
            <v>Ne sait pas/Refus</v>
          </cell>
          <cell r="B44">
            <v>0.5937102588932035</v>
          </cell>
        </row>
        <row r="47">
          <cell r="A47" t="str">
            <v>L'auteur (au moins un auteur) était mineur selon la victime</v>
          </cell>
          <cell r="B47">
            <v>18.658048558528101</v>
          </cell>
        </row>
        <row r="48">
          <cell r="A48" t="str">
            <v>L'auteur (tous les auteurs) étai(en)t majeur(s) selon la victime</v>
          </cell>
          <cell r="B48">
            <v>78.424735448192195</v>
          </cell>
        </row>
        <row r="49">
          <cell r="A49" t="str">
            <v>Ne sait pas/Refus</v>
          </cell>
          <cell r="B49">
            <v>2.9172159932797115</v>
          </cell>
        </row>
        <row r="52">
          <cell r="A52" t="str">
            <v>L'auteur (tous les auteurs) étai(en)t inconnu(s) de la victime</v>
          </cell>
          <cell r="B52">
            <v>51.336370671986899</v>
          </cell>
        </row>
        <row r="53">
          <cell r="A53" t="str">
            <v>Ne sait pas/Refus</v>
          </cell>
          <cell r="B53">
            <v>0.59373456538056602</v>
          </cell>
        </row>
        <row r="54">
          <cell r="A54" t="str">
            <v xml:space="preserve">L'auteur (au moins un auteur) était connu de vue ou personnellement </v>
          </cell>
          <cell r="B54">
            <v>31</v>
          </cell>
        </row>
        <row r="55">
          <cell r="B55">
            <v>17</v>
          </cell>
        </row>
        <row r="58">
          <cell r="A58" t="str">
            <v>L'auteur (tous les auteurs) étai(en)t de sexe masculin</v>
          </cell>
          <cell r="B58">
            <v>80.950762834797601</v>
          </cell>
        </row>
        <row r="59">
          <cell r="A59" t="str">
            <v>L'auteur (tous les auteurs) étai(en)t de sexe feminin</v>
          </cell>
          <cell r="B59">
            <v>11.943182127537099</v>
          </cell>
        </row>
        <row r="60">
          <cell r="A60" t="str">
            <v>Auteurs des deux sexes</v>
          </cell>
          <cell r="B60">
            <v>5.8434545546468204</v>
          </cell>
        </row>
        <row r="61">
          <cell r="A61" t="str">
            <v>Ne sait pas/Refus</v>
          </cell>
          <cell r="B61">
            <v>1.2626004830184794</v>
          </cell>
        </row>
        <row r="64">
          <cell r="A64" t="str">
            <v>Aucun auteur sous l'emprise de drogue ou d'alcool selon la victime</v>
          </cell>
          <cell r="B64">
            <v>45.074095895898196</v>
          </cell>
        </row>
        <row r="65">
          <cell r="A65" t="str">
            <v>Au moins un auteur sous l'emprise de drogue ou d'alcool selon la victime</v>
          </cell>
          <cell r="B65">
            <v>34.400529103615703</v>
          </cell>
        </row>
        <row r="66">
          <cell r="A66" t="str">
            <v>Ne sait pas / Refus</v>
          </cell>
          <cell r="B66">
            <v>20.5253750004861</v>
          </cell>
        </row>
      </sheetData>
      <sheetData sheetId="3">
        <row r="50">
          <cell r="B50" t="str">
            <v>Victimes de violences physiques hors ménage</v>
          </cell>
          <cell r="C50" t="str">
            <v>Victimes de violences par inconnu</v>
          </cell>
          <cell r="D50" t="str">
            <v>Victimes de violences par personne connue hors ménage</v>
          </cell>
        </row>
        <row r="51">
          <cell r="A51" t="str">
            <v>Oui</v>
          </cell>
          <cell r="B51">
            <v>0.38095781171611598</v>
          </cell>
          <cell r="C51">
            <v>0.26016962559736401</v>
          </cell>
          <cell r="D51">
            <v>0.51144591807376105</v>
          </cell>
        </row>
        <row r="52">
          <cell r="A52" t="str">
            <v>Non</v>
          </cell>
          <cell r="B52">
            <v>0.61904199383198599</v>
          </cell>
          <cell r="C52">
            <v>0.73983046801499697</v>
          </cell>
          <cell r="D52">
            <v>0.488554081926239</v>
          </cell>
        </row>
        <row r="55">
          <cell r="B55" t="str">
            <v>Victimes de violences par personne connue hors ménage</v>
          </cell>
          <cell r="C55" t="str">
            <v>Victimes de violences par inconnu</v>
          </cell>
          <cell r="D55" t="str">
            <v>Victimes de violences physiques hors ménage</v>
          </cell>
        </row>
        <row r="56">
          <cell r="A56" t="str">
            <v>Dépôt de plainte</v>
          </cell>
          <cell r="B56">
            <v>0.29703664487825698</v>
          </cell>
          <cell r="C56">
            <v>0.19419154025097499</v>
          </cell>
          <cell r="D56">
            <v>0.24362902661268701</v>
          </cell>
        </row>
        <row r="57">
          <cell r="A57" t="str">
            <v>Dépôt d'une main courante</v>
          </cell>
          <cell r="B57">
            <v>9.2527359395486702E-2</v>
          </cell>
          <cell r="C57">
            <v>3.4762463315656203E-2</v>
          </cell>
          <cell r="D57">
            <v>6.2529994205333395E-2</v>
          </cell>
        </row>
        <row r="58">
          <cell r="A58" t="str">
            <v>Abandon de la démarche</v>
          </cell>
          <cell r="B58">
            <v>2.5829615550118101E-2</v>
          </cell>
          <cell r="C58">
            <v>2.5823690480091002E-2</v>
          </cell>
          <cell r="D58">
            <v>2.58265323781856E-2</v>
          </cell>
        </row>
        <row r="59">
          <cell r="A59" t="str">
            <v>Pas de déplacement au commissariat ou à la gendarmerie</v>
          </cell>
          <cell r="B59">
            <v>0.58460643074102303</v>
          </cell>
          <cell r="C59">
            <v>0.745222446371819</v>
          </cell>
          <cell r="D59">
            <v>0.66801421832281305</v>
          </cell>
        </row>
        <row r="60">
          <cell r="A60" t="str">
            <v>Ne sait pas/Refus</v>
          </cell>
          <cell r="B60">
            <v>-5.0564884834791712E-8</v>
          </cell>
          <cell r="C60">
            <v>-1.4041854123902908E-7</v>
          </cell>
          <cell r="D60">
            <v>2.284809809127708E-7</v>
          </cell>
        </row>
        <row r="63">
          <cell r="B63" t="str">
            <v>Des fractures ou blessures visibles</v>
          </cell>
          <cell r="C63" t="str">
            <v>Un examen médical</v>
          </cell>
          <cell r="D63" t="str">
            <v>Une hospitalisation</v>
          </cell>
          <cell r="E63" t="str">
            <v>Une ITT</v>
          </cell>
          <cell r="F63" t="str">
            <v>Un arrêt de travail</v>
          </cell>
        </row>
        <row r="64">
          <cell r="A64" t="str">
            <v>Oui</v>
          </cell>
          <cell r="B64">
            <v>0.41</v>
          </cell>
          <cell r="C64">
            <v>0.27268111249820098</v>
          </cell>
          <cell r="D64">
            <v>5.3890982487661998E-2</v>
          </cell>
          <cell r="E64">
            <v>0.11817439807414799</v>
          </cell>
          <cell r="F64">
            <v>6.9137907230888307E-2</v>
          </cell>
        </row>
        <row r="65">
          <cell r="A65" t="str">
            <v>Non</v>
          </cell>
          <cell r="B65">
            <v>0.59000000000000008</v>
          </cell>
          <cell r="C65">
            <v>0.72731888750179907</v>
          </cell>
          <cell r="D65">
            <v>0.946109017512338</v>
          </cell>
          <cell r="E65">
            <v>0.87982289321090601</v>
          </cell>
          <cell r="F65">
            <v>0.70278124550330001</v>
          </cell>
        </row>
        <row r="66">
          <cell r="A66" t="str">
            <v>Sans objet</v>
          </cell>
          <cell r="B66">
            <v>0</v>
          </cell>
          <cell r="C66">
            <v>0</v>
          </cell>
          <cell r="D66">
            <v>0</v>
          </cell>
          <cell r="E66">
            <v>0</v>
          </cell>
          <cell r="F66">
            <v>0.22808089587878599</v>
          </cell>
        </row>
        <row r="67">
          <cell r="A67" t="str">
            <v>Ne sait pas/Refus</v>
          </cell>
          <cell r="B67">
            <v>0</v>
          </cell>
          <cell r="C67">
            <v>0</v>
          </cell>
          <cell r="D67">
            <v>0</v>
          </cell>
          <cell r="E67">
            <v>0</v>
          </cell>
          <cell r="F67">
            <v>0</v>
          </cell>
        </row>
        <row r="70">
          <cell r="B70" t="str">
            <v>Victimes de violences physiques hors ménage</v>
          </cell>
          <cell r="C70" t="str">
            <v>Victimes de violences physiques par inconnu</v>
          </cell>
          <cell r="D70" t="str">
            <v>Victimes de violences physiques par personne connue hors ménage</v>
          </cell>
        </row>
        <row r="71">
          <cell r="A71" t="str">
            <v>Très ou plutôt importants</v>
          </cell>
          <cell r="B71">
            <v>0.45889999999999997</v>
          </cell>
          <cell r="C71">
            <v>0.33750000000000002</v>
          </cell>
          <cell r="D71">
            <v>0.58650000000000002</v>
          </cell>
        </row>
        <row r="72">
          <cell r="A72" t="str">
            <v>Peu importants</v>
          </cell>
          <cell r="B72">
            <v>0.24540000000000001</v>
          </cell>
          <cell r="C72">
            <v>0.26319999999999999</v>
          </cell>
          <cell r="D72">
            <v>0.22670000000000001</v>
          </cell>
        </row>
        <row r="73">
          <cell r="A73" t="str">
            <v>Pas importants</v>
          </cell>
          <cell r="B73">
            <v>0.2913</v>
          </cell>
          <cell r="C73">
            <v>0.39589999999999997</v>
          </cell>
          <cell r="D73">
            <v>0.18140000000000001</v>
          </cell>
        </row>
        <row r="74">
          <cell r="A74" t="str">
            <v>Ne sait pas/Refus</v>
          </cell>
          <cell r="B74">
            <v>4.400000000000015E-3</v>
          </cell>
          <cell r="C74">
            <v>3.4000000000000141E-3</v>
          </cell>
          <cell r="D74">
            <v>5.3999999999999604E-3</v>
          </cell>
        </row>
      </sheetData>
      <sheetData sheetId="4">
        <row r="45">
          <cell r="B45" t="str">
            <v>Région parisienne</v>
          </cell>
          <cell r="C45">
            <v>1.4886702936559399E-2</v>
          </cell>
        </row>
        <row r="46">
          <cell r="B46" t="str">
            <v>Bassin parisien</v>
          </cell>
          <cell r="C46">
            <v>1.31589432828853E-2</v>
          </cell>
        </row>
        <row r="47">
          <cell r="B47" t="str">
            <v>Nord</v>
          </cell>
          <cell r="C47">
            <v>1.5943875015132201E-2</v>
          </cell>
        </row>
        <row r="48">
          <cell r="B48" t="str">
            <v>Est</v>
          </cell>
          <cell r="C48">
            <v>1.23829327815673E-2</v>
          </cell>
        </row>
        <row r="49">
          <cell r="B49" t="str">
            <v>Ouest</v>
          </cell>
          <cell r="C49">
            <v>1.3676951586160399E-2</v>
          </cell>
        </row>
        <row r="50">
          <cell r="B50" t="str">
            <v>Sud-Ouest</v>
          </cell>
          <cell r="C50">
            <v>9.8799717481054105E-3</v>
          </cell>
        </row>
        <row r="51">
          <cell r="B51" t="str">
            <v>Centre-Est</v>
          </cell>
          <cell r="C51">
            <v>1.1814544834233401E-2</v>
          </cell>
        </row>
        <row r="52">
          <cell r="B52" t="str">
            <v>Méditerranée</v>
          </cell>
          <cell r="C52">
            <v>1.3808523864444901E-2</v>
          </cell>
        </row>
        <row r="53">
          <cell r="B53" t="str">
            <v>Communes rurales</v>
          </cell>
          <cell r="C53">
            <v>8.2603939549099198E-3</v>
          </cell>
        </row>
        <row r="54">
          <cell r="B54" t="str">
            <v>moins de 20 000 hab.</v>
          </cell>
          <cell r="C54">
            <v>1.4929666609390499E-2</v>
          </cell>
        </row>
        <row r="55">
          <cell r="B55" t="str">
            <v>20 000 - 100 000 hab.</v>
          </cell>
          <cell r="C55">
            <v>1.20104647214112E-2</v>
          </cell>
        </row>
        <row r="56">
          <cell r="B56" t="str">
            <v>100 000 hab. ou plus</v>
          </cell>
          <cell r="C56">
            <v>1.5301817478325401E-2</v>
          </cell>
        </row>
        <row r="57">
          <cell r="B57" t="str">
            <v>Agglomération parisienne</v>
          </cell>
          <cell r="C57">
            <v>1.53510082392868E-2</v>
          </cell>
        </row>
        <row r="58">
          <cell r="B58" t="str">
            <v>Hommes</v>
          </cell>
          <cell r="C58">
            <v>1.4046171890161E-2</v>
          </cell>
        </row>
        <row r="59">
          <cell r="B59" t="str">
            <v>Femmes</v>
          </cell>
          <cell r="C59">
            <v>1.2432560782946E-2</v>
          </cell>
        </row>
        <row r="60">
          <cell r="B60" t="str">
            <v>Moins de 30 ans</v>
          </cell>
          <cell r="C60">
            <v>2.7982142295319899E-2</v>
          </cell>
        </row>
        <row r="61">
          <cell r="B61" t="str">
            <v>30-39 ans</v>
          </cell>
          <cell r="C61">
            <v>1.6263320433318101E-2</v>
          </cell>
        </row>
        <row r="62">
          <cell r="B62" t="str">
            <v>40-49 ans</v>
          </cell>
          <cell r="C62">
            <v>1.3795934204990101E-2</v>
          </cell>
        </row>
        <row r="63">
          <cell r="B63" t="str">
            <v>50-59 ans</v>
          </cell>
          <cell r="C63">
            <v>9.2808309390273493E-3</v>
          </cell>
        </row>
        <row r="64">
          <cell r="B64" t="str">
            <v>60 ans ou plus</v>
          </cell>
          <cell r="C64">
            <v>2.6133871493523998E-3</v>
          </cell>
        </row>
        <row r="65">
          <cell r="B65" t="str">
            <v>Personnes en emploi¹</v>
          </cell>
          <cell r="C65">
            <v>1.5793061123292099E-2</v>
          </cell>
        </row>
        <row r="66">
          <cell r="B66" t="str">
            <v>Chômeurs</v>
          </cell>
          <cell r="C66">
            <v>3.0594023606821698E-2</v>
          </cell>
        </row>
        <row r="67">
          <cell r="B67" t="str">
            <v>Retraités</v>
          </cell>
          <cell r="C67">
            <v>2.8960912975319201E-3</v>
          </cell>
        </row>
        <row r="68">
          <cell r="B68" t="str">
            <v>Étudiants, élèves</v>
          </cell>
          <cell r="C68">
            <v>4.03155374383634E-2</v>
          </cell>
        </row>
        <row r="69">
          <cell r="B69" t="str">
            <v xml:space="preserve">Autres inactifs </v>
          </cell>
          <cell r="C69">
            <v>1.33022372028477E-2</v>
          </cell>
        </row>
        <row r="70">
          <cell r="B70" t="str">
            <v>Modeste</v>
          </cell>
          <cell r="C70">
            <v>1.7389329910664601E-2</v>
          </cell>
        </row>
        <row r="71">
          <cell r="B71" t="str">
            <v>Médian inférieur</v>
          </cell>
          <cell r="C71">
            <v>1.2778757530820599E-2</v>
          </cell>
        </row>
        <row r="72">
          <cell r="B72" t="str">
            <v>Médian supérieur</v>
          </cell>
          <cell r="C72">
            <v>1.1582095280609E-2</v>
          </cell>
        </row>
        <row r="73">
          <cell r="B73" t="str">
            <v>Aisé</v>
          </cell>
          <cell r="C73">
            <v>1.1662813723099699E-2</v>
          </cell>
        </row>
        <row r="74">
          <cell r="B74" t="str">
            <v>QPV</v>
          </cell>
          <cell r="C74">
            <v>1.6944146862700099E-2</v>
          </cell>
        </row>
        <row r="75">
          <cell r="B75" t="str">
            <v>Hors QPV</v>
          </cell>
          <cell r="C75">
            <v>1.28738346495213E-2</v>
          </cell>
        </row>
        <row r="76">
          <cell r="B76" t="str">
            <v>Immigrés</v>
          </cell>
          <cell r="C76">
            <v>1.0021746694983E-2</v>
          </cell>
        </row>
        <row r="77">
          <cell r="B77" t="str">
            <v>Descendants d'immigré(s)</v>
          </cell>
          <cell r="C77">
            <v>1.82147005579677E-2</v>
          </cell>
        </row>
        <row r="78">
          <cell r="B78" t="str">
            <v>Ni immigrés, ni descendants</v>
          </cell>
          <cell r="C78">
            <v>1.31095027624309E-2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ères&amp;Auteurs"/>
      <sheetName val="Contexte"/>
      <sheetName val="Prejudice&amp;Recours"/>
      <sheetName val="Profil"/>
      <sheetName val="ComplementsViols"/>
      <sheetName val="ComplementsViolencesConjugales"/>
    </sheetNames>
    <sheetDataSet>
      <sheetData sheetId="0">
        <row r="44">
          <cell r="A44" t="str">
            <v>Oui</v>
          </cell>
          <cell r="B44">
            <v>40</v>
          </cell>
        </row>
        <row r="45">
          <cell r="A45" t="str">
            <v>Non</v>
          </cell>
          <cell r="B45">
            <v>57</v>
          </cell>
        </row>
        <row r="46">
          <cell r="A46" t="str">
            <v>Ne sait pas / Refus</v>
          </cell>
          <cell r="B46">
            <v>3</v>
          </cell>
        </row>
        <row r="49">
          <cell r="A49" t="str">
            <v>Un seul auteur</v>
          </cell>
          <cell r="B49">
            <v>90.445695026922607</v>
          </cell>
        </row>
        <row r="50">
          <cell r="A50" t="str">
            <v>Plusieurs auteurs</v>
          </cell>
          <cell r="B50">
            <v>6.5422997671557308</v>
          </cell>
        </row>
        <row r="51">
          <cell r="A51" t="str">
            <v>Ne sait pas/Refus</v>
          </cell>
          <cell r="B51">
            <v>3.0120052059216622</v>
          </cell>
        </row>
        <row r="54">
          <cell r="A54" t="str">
            <v>L'auteur (tous les auteurs) étai(en)t inconnu(s) de la victime</v>
          </cell>
          <cell r="B54">
            <v>24.2114798179581</v>
          </cell>
        </row>
        <row r="55">
          <cell r="A55" t="str">
            <v>Ne sait pas/Refus</v>
          </cell>
          <cell r="B55">
            <v>2</v>
          </cell>
        </row>
        <row r="56">
          <cell r="A56" t="str">
            <v xml:space="preserve">L'auteur (au moins un auteur) était connu de vue ou personnellement </v>
          </cell>
          <cell r="B56">
            <v>50.765153068649404</v>
          </cell>
        </row>
        <row r="57">
          <cell r="B57">
            <v>23.0194841705584</v>
          </cell>
        </row>
        <row r="59">
          <cell r="A59" t="str">
            <v>Un homme (ou uniquement des hommes)</v>
          </cell>
          <cell r="B59">
            <v>86</v>
          </cell>
        </row>
        <row r="60">
          <cell r="A60" t="str">
            <v>Une femme (ou au moins une femme)</v>
          </cell>
          <cell r="B60">
            <v>11</v>
          </cell>
        </row>
        <row r="61">
          <cell r="A61" t="str">
            <v>Ne sait pas/Refus</v>
          </cell>
          <cell r="B61">
            <v>3</v>
          </cell>
        </row>
      </sheetData>
      <sheetData sheetId="1">
        <row r="39">
          <cell r="A39" t="str">
            <v>Viol, rapport sexuel forcé</v>
          </cell>
          <cell r="B39">
            <v>28.961626999351697</v>
          </cell>
        </row>
        <row r="40">
          <cell r="A40" t="str">
            <v>Tentative de viol</v>
          </cell>
          <cell r="B40">
            <v>14.415747747628599</v>
          </cell>
        </row>
        <row r="41">
          <cell r="A41" t="str">
            <v>Attouchements du sexe</v>
          </cell>
          <cell r="B41">
            <v>26.0666351356715</v>
          </cell>
        </row>
        <row r="42">
          <cell r="A42" t="str">
            <v>Autre agression sexuelle*</v>
          </cell>
          <cell r="B42">
            <v>28.454066175400499</v>
          </cell>
        </row>
        <row r="43">
          <cell r="A43" t="str">
            <v>Ne sait pas/Refus</v>
          </cell>
          <cell r="B43">
            <v>2.9471845280617028</v>
          </cell>
        </row>
        <row r="46">
          <cell r="A46" t="str">
            <v>Oui</v>
          </cell>
          <cell r="B46">
            <v>38.667408837597499</v>
          </cell>
        </row>
        <row r="47">
          <cell r="A47" t="str">
            <v>Non</v>
          </cell>
          <cell r="B47">
            <v>59.758448134739396</v>
          </cell>
        </row>
        <row r="48">
          <cell r="A48" t="str">
            <v>Ne sait pas/Refus</v>
          </cell>
          <cell r="B48">
            <v>1.574143027663105</v>
          </cell>
        </row>
        <row r="51">
          <cell r="A51" t="str">
            <v>Oui</v>
          </cell>
          <cell r="B51">
            <v>11</v>
          </cell>
        </row>
        <row r="52">
          <cell r="A52" t="str">
            <v>Non</v>
          </cell>
          <cell r="B52">
            <v>88</v>
          </cell>
        </row>
        <row r="53">
          <cell r="A53" t="str">
            <v>Ne sait pas/Refus</v>
          </cell>
          <cell r="B53">
            <v>1</v>
          </cell>
        </row>
        <row r="56">
          <cell r="A56" t="str">
            <v>Dans le quartier ou le village</v>
          </cell>
          <cell r="B56">
            <v>60.559396787807394</v>
          </cell>
        </row>
        <row r="57">
          <cell r="A57" t="str">
            <v>Hors du quartier ou du village</v>
          </cell>
          <cell r="B57">
            <v>39.391545503856499</v>
          </cell>
        </row>
        <row r="58">
          <cell r="A58" t="str">
            <v>Ne sait pas/Refus</v>
          </cell>
          <cell r="B58">
            <v>4.9057708336107453E-2</v>
          </cell>
        </row>
        <row r="60">
          <cell r="A60" t="str">
            <v>Dans la rue ou dans un transport en commun</v>
          </cell>
          <cell r="B60">
            <v>0.14007970120523372</v>
          </cell>
        </row>
        <row r="61">
          <cell r="A61" t="str">
            <v>Dans un établissement commercial</v>
          </cell>
          <cell r="B61">
            <v>0</v>
          </cell>
        </row>
        <row r="62">
          <cell r="A62" t="str">
            <v xml:space="preserve">Sur le lieu de travail ou d'études </v>
          </cell>
          <cell r="B62">
            <v>7.9799758887110203E-2</v>
          </cell>
        </row>
        <row r="63">
          <cell r="A63" t="str">
            <v>Au domicile de la victime</v>
          </cell>
          <cell r="B63">
            <v>0.37610262015955098</v>
          </cell>
        </row>
        <row r="64">
          <cell r="A64" t="str">
            <v>Dans l'immeuble de la victime</v>
          </cell>
          <cell r="B64">
            <v>0</v>
          </cell>
        </row>
        <row r="65">
          <cell r="A65" t="str">
            <v>Au domicile de quelqu'un d'autre</v>
          </cell>
          <cell r="B65">
            <v>0.21804419080000501</v>
          </cell>
        </row>
        <row r="66">
          <cell r="A66" t="str">
            <v>Dans un autre lieu</v>
          </cell>
          <cell r="B66">
            <v>0.154597930199638</v>
          </cell>
        </row>
        <row r="69">
          <cell r="A69" t="str">
            <v>Une fois</v>
          </cell>
          <cell r="B69">
            <v>58</v>
          </cell>
        </row>
        <row r="70">
          <cell r="A70" t="str">
            <v>Deux fois</v>
          </cell>
          <cell r="B70">
            <v>18</v>
          </cell>
        </row>
        <row r="71">
          <cell r="A71" t="str">
            <v>Plus de deux fois</v>
          </cell>
          <cell r="B71">
            <v>23</v>
          </cell>
        </row>
        <row r="72">
          <cell r="A72" t="str">
            <v>Ne sait pas/Refus</v>
          </cell>
          <cell r="B72">
            <v>1</v>
          </cell>
        </row>
      </sheetData>
      <sheetData sheetId="2">
        <row r="47">
          <cell r="B47" t="str">
            <v>Victimes d'attouchements ou autre agression sexuelle</v>
          </cell>
          <cell r="C47" t="str">
            <v xml:space="preserve">Victimes d'un viol ou d'une tentative de viol </v>
          </cell>
          <cell r="D47" t="str">
            <v>Victimes de violences sexuelles hors ménage</v>
          </cell>
        </row>
        <row r="48">
          <cell r="A48" t="str">
            <v>Très importants</v>
          </cell>
          <cell r="B48">
            <v>0.14069999999999999</v>
          </cell>
          <cell r="C48">
            <v>0.42859999999999998</v>
          </cell>
          <cell r="D48">
            <v>0.26600000000000001</v>
          </cell>
        </row>
        <row r="49">
          <cell r="A49" t="str">
            <v>Plutôt importants</v>
          </cell>
          <cell r="B49">
            <v>0.28910000000000002</v>
          </cell>
          <cell r="C49">
            <v>0.29470000000000002</v>
          </cell>
          <cell r="D49">
            <v>0.29149999999999998</v>
          </cell>
        </row>
        <row r="50">
          <cell r="A50" t="str">
            <v>Peu importants</v>
          </cell>
          <cell r="B50">
            <v>0.29170000000000001</v>
          </cell>
          <cell r="C50">
            <v>0.16930000000000001</v>
          </cell>
          <cell r="D50">
            <v>0.2384</v>
          </cell>
        </row>
        <row r="51">
          <cell r="A51" t="str">
            <v>Pas importants</v>
          </cell>
          <cell r="B51">
            <v>0.23710000000000001</v>
          </cell>
          <cell r="C51">
            <v>8.7999999999999995E-2</v>
          </cell>
          <cell r="D51">
            <v>0.17219999999999999</v>
          </cell>
        </row>
        <row r="52">
          <cell r="A52" t="str">
            <v>Ne sait pas/Refus</v>
          </cell>
          <cell r="B52">
            <v>4.1399999999999909E-2</v>
          </cell>
          <cell r="C52">
            <v>1.9400000000000001E-2</v>
          </cell>
          <cell r="D52">
            <v>3.1900000000000012E-2</v>
          </cell>
        </row>
        <row r="55">
          <cell r="B55" t="str">
            <v>Victimes d'attouchements ou autre agression sexuelle</v>
          </cell>
          <cell r="C55" t="str">
            <v xml:space="preserve">Victimes d'un viol ou d'une tentative de viol </v>
          </cell>
          <cell r="D55" t="str">
            <v>Victimes de violences sexuelles hors ménage</v>
          </cell>
        </row>
        <row r="56">
          <cell r="A56" t="str">
            <v>Oui</v>
          </cell>
          <cell r="B56">
            <v>0.34510000000000002</v>
          </cell>
          <cell r="C56">
            <v>0.66220000000000001</v>
          </cell>
          <cell r="D56">
            <v>0.48309999999999997</v>
          </cell>
        </row>
        <row r="57">
          <cell r="A57" t="str">
            <v>Non</v>
          </cell>
          <cell r="B57">
            <v>0.62370000000000003</v>
          </cell>
          <cell r="C57">
            <v>0.31850000000000001</v>
          </cell>
          <cell r="D57">
            <v>0.4909</v>
          </cell>
        </row>
        <row r="58">
          <cell r="A58" t="str">
            <v>Ne sait pas/Refus</v>
          </cell>
          <cell r="B58">
            <v>3.1200000000000006E-2</v>
          </cell>
          <cell r="C58">
            <v>1.9299999999999984E-2</v>
          </cell>
          <cell r="D58">
            <v>2.6000000000000023E-2</v>
          </cell>
        </row>
        <row r="61">
          <cell r="B61" t="str">
            <v>Victimes de violences sexuelles hors ménage</v>
          </cell>
          <cell r="C61" t="str">
            <v xml:space="preserve">Victimes d'un viol ou d'une tentative de viol </v>
          </cell>
          <cell r="D61" t="str">
            <v>Victimes d'attouchements ou autre agression sexuelle</v>
          </cell>
        </row>
        <row r="62">
          <cell r="A62" t="str">
            <v>Dépôt de plainte</v>
          </cell>
          <cell r="B62">
            <v>0.1222</v>
          </cell>
          <cell r="C62">
            <v>0.19939999999999999</v>
          </cell>
          <cell r="D62">
            <v>6.3100000000000003E-2</v>
          </cell>
        </row>
        <row r="63">
          <cell r="A63" t="str">
            <v>Dépôt d'une main courante</v>
          </cell>
          <cell r="B63">
            <v>3.7600000000000001E-2</v>
          </cell>
          <cell r="C63">
            <v>5.5500000000000001E-2</v>
          </cell>
          <cell r="D63">
            <v>2.3800000000000002E-2</v>
          </cell>
        </row>
        <row r="64">
          <cell r="A64" t="str">
            <v>Abandon de la démarche</v>
          </cell>
          <cell r="B64">
            <v>1.46E-2</v>
          </cell>
          <cell r="C64">
            <v>1.6899999999999998E-2</v>
          </cell>
          <cell r="D64">
            <v>1.2800000000000001E-2</v>
          </cell>
        </row>
        <row r="65">
          <cell r="A65" t="str">
            <v>Pas de déplacement au commissariat ou à la gendarmerie</v>
          </cell>
          <cell r="B65">
            <v>0.80730000000000002</v>
          </cell>
          <cell r="C65">
            <v>0.70889999999999997</v>
          </cell>
          <cell r="D65">
            <v>0.88270000000000004</v>
          </cell>
        </row>
        <row r="66">
          <cell r="A66" t="str">
            <v>Ne sait pas/Refus</v>
          </cell>
          <cell r="B66">
            <v>1.8300000000000094E-2</v>
          </cell>
          <cell r="C66">
            <v>1.9299999999999984E-2</v>
          </cell>
          <cell r="D66">
            <v>1.7599999999999838E-2</v>
          </cell>
        </row>
        <row r="71">
          <cell r="A71" t="str">
            <v>Appelé un service téléphonique gratuit d'aide aux victimes</v>
          </cell>
          <cell r="B71">
            <v>8.9399999999999993E-2</v>
          </cell>
        </row>
        <row r="72">
          <cell r="A72" t="str">
            <v>Rencontré des membres d'une association d'aide aux victimes</v>
          </cell>
          <cell r="B72">
            <v>7.9699999999999993E-2</v>
          </cell>
        </row>
        <row r="73">
          <cell r="A73" t="str">
            <v>Parlé de leur situation avec les services sociaux</v>
          </cell>
          <cell r="B73">
            <v>0.1106</v>
          </cell>
        </row>
        <row r="74">
          <cell r="A74" t="str">
            <v>Consulté un psychiatre, un psychologue</v>
          </cell>
          <cell r="B74">
            <v>0.2</v>
          </cell>
        </row>
        <row r="75">
          <cell r="A75" t="str">
            <v>Été vues par un médecin</v>
          </cell>
          <cell r="B75">
            <v>0.1822</v>
          </cell>
        </row>
        <row r="77">
          <cell r="B77" t="str">
            <v>Victimes de violences sexuelles hors ménage</v>
          </cell>
          <cell r="C77" t="str">
            <v xml:space="preserve">Victimes d'un viol ou d'une tentative de viol </v>
          </cell>
          <cell r="D77" t="str">
            <v>Victimes d'attouchements ou autre agression sexuelle</v>
          </cell>
        </row>
        <row r="78">
          <cell r="A78" t="str">
            <v>au moins une démarche</v>
          </cell>
          <cell r="B78">
            <v>0.33150000000000002</v>
          </cell>
          <cell r="C78">
            <v>0.48480000000000001</v>
          </cell>
          <cell r="D78">
            <v>0.2452</v>
          </cell>
        </row>
      </sheetData>
      <sheetData sheetId="3">
        <row r="45">
          <cell r="B45" t="str">
            <v>Région parisienne</v>
          </cell>
          <cell r="C45">
            <v>4.6144094219136298E-3</v>
          </cell>
        </row>
        <row r="46">
          <cell r="B46" t="str">
            <v>Bassin parisien</v>
          </cell>
          <cell r="C46">
            <v>3.0612611837256601E-3</v>
          </cell>
        </row>
        <row r="47">
          <cell r="B47" t="str">
            <v>Nord</v>
          </cell>
          <cell r="C47">
            <v>4.41585850076061E-3</v>
          </cell>
        </row>
        <row r="48">
          <cell r="B48" t="str">
            <v>Est</v>
          </cell>
          <cell r="C48">
            <v>3.5966901180843201E-3</v>
          </cell>
        </row>
        <row r="49">
          <cell r="B49" t="str">
            <v>Ouest</v>
          </cell>
          <cell r="C49">
            <v>4.2737354271626298E-3</v>
          </cell>
        </row>
        <row r="50">
          <cell r="B50" t="str">
            <v>Sud-Ouest</v>
          </cell>
          <cell r="C50">
            <v>3.7684165914831699E-3</v>
          </cell>
        </row>
        <row r="51">
          <cell r="B51" t="str">
            <v>Centre-Est</v>
          </cell>
          <cell r="C51">
            <v>2.5688012112754302E-3</v>
          </cell>
        </row>
        <row r="52">
          <cell r="B52" t="str">
            <v>Méditerranée</v>
          </cell>
          <cell r="C52">
            <v>5.1423961198688202E-3</v>
          </cell>
        </row>
        <row r="53">
          <cell r="B53" t="str">
            <v>Communes rurales</v>
          </cell>
          <cell r="C53">
            <v>1.8868468691463E-3</v>
          </cell>
        </row>
        <row r="54">
          <cell r="B54" t="str">
            <v>moins de 20 000 hab.</v>
          </cell>
          <cell r="C54">
            <v>2.7432463293077698E-3</v>
          </cell>
        </row>
        <row r="55">
          <cell r="B55" t="str">
            <v>20 000 - 100 000 hab.</v>
          </cell>
          <cell r="C55">
            <v>4.3377611386713902E-3</v>
          </cell>
        </row>
        <row r="56">
          <cell r="B56" t="str">
            <v>100 000 hab. ou plus</v>
          </cell>
          <cell r="C56">
            <v>5.6007278615937397E-3</v>
          </cell>
        </row>
        <row r="57">
          <cell r="B57" t="str">
            <v>Agglomération parisienne</v>
          </cell>
          <cell r="C57">
            <v>4.6093486328021797E-3</v>
          </cell>
        </row>
        <row r="58">
          <cell r="B58" t="str">
            <v>Hommes</v>
          </cell>
          <cell r="C58">
            <v>1.92370743757511E-3</v>
          </cell>
        </row>
        <row r="59">
          <cell r="B59" t="str">
            <v>Femmes</v>
          </cell>
          <cell r="C59">
            <v>5.8311234888284097E-3</v>
          </cell>
        </row>
        <row r="60">
          <cell r="B60" t="str">
            <v>18-29 ans</v>
          </cell>
          <cell r="C60">
            <v>8.4465432548007698E-3</v>
          </cell>
        </row>
        <row r="61">
          <cell r="B61" t="str">
            <v>30-39 ans</v>
          </cell>
          <cell r="C61">
            <v>3.2994218952211302E-3</v>
          </cell>
        </row>
        <row r="62">
          <cell r="B62" t="str">
            <v>40-49 ans</v>
          </cell>
          <cell r="C62">
            <v>3.4225148971681698E-3</v>
          </cell>
        </row>
        <row r="63">
          <cell r="B63" t="str">
            <v>50-59 ans</v>
          </cell>
          <cell r="C63">
            <v>2.3743013215952102E-3</v>
          </cell>
        </row>
        <row r="64">
          <cell r="B64" t="str">
            <v>60-75 ans</v>
          </cell>
          <cell r="C64">
            <v>2.0076586783772999E-3</v>
          </cell>
        </row>
        <row r="65">
          <cell r="B65" t="str">
            <v>Personnes en emploi¹</v>
          </cell>
          <cell r="C65">
            <v>3.1367915808229898E-3</v>
          </cell>
        </row>
        <row r="66">
          <cell r="B66" t="str">
            <v>Chômeurs</v>
          </cell>
          <cell r="C66">
            <v>8.0596686455152305E-3</v>
          </cell>
        </row>
        <row r="67">
          <cell r="B67" t="str">
            <v>Retraités</v>
          </cell>
          <cell r="C67">
            <v>1.88664299153394E-3</v>
          </cell>
        </row>
        <row r="68">
          <cell r="B68" t="str">
            <v>Étudiants, élèves</v>
          </cell>
          <cell r="C68">
            <v>8.5680720907353406E-3</v>
          </cell>
        </row>
        <row r="69">
          <cell r="B69" t="str">
            <v xml:space="preserve">Autres inactifs </v>
          </cell>
          <cell r="C69">
            <v>7.1730453005617598E-3</v>
          </cell>
        </row>
        <row r="70">
          <cell r="B70" t="str">
            <v>Modeste</v>
          </cell>
          <cell r="C70">
            <v>6.9878190672899698E-3</v>
          </cell>
        </row>
        <row r="71">
          <cell r="B71" t="str">
            <v>Médian inférieur</v>
          </cell>
          <cell r="C71">
            <v>3.8643481067931998E-3</v>
          </cell>
        </row>
        <row r="72">
          <cell r="B72" t="str">
            <v>Médian supérieur</v>
          </cell>
          <cell r="C72">
            <v>3.0840141968596999E-3</v>
          </cell>
        </row>
        <row r="73">
          <cell r="B73" t="str">
            <v>Aisé</v>
          </cell>
          <cell r="C73">
            <v>1.7133735072349401E-3</v>
          </cell>
        </row>
        <row r="74">
          <cell r="B74" t="str">
            <v>QPV</v>
          </cell>
          <cell r="C74">
            <v>8.9999999999999993E-3</v>
          </cell>
        </row>
        <row r="75">
          <cell r="B75" t="str">
            <v>Hors QPV</v>
          </cell>
          <cell r="C75">
            <v>4.0000000000000001E-3</v>
          </cell>
        </row>
        <row r="76">
          <cell r="B76" t="str">
            <v>Immigrés</v>
          </cell>
          <cell r="C76">
            <v>6.0000000000000001E-3</v>
          </cell>
        </row>
        <row r="77">
          <cell r="B77" t="str">
            <v>Descendants d'immigré(s)</v>
          </cell>
          <cell r="C77">
            <v>5.0000000000000001E-3</v>
          </cell>
        </row>
        <row r="78">
          <cell r="B78" t="str">
            <v>Ni immigrés, ni descendants</v>
          </cell>
          <cell r="C78">
            <v>4.0000000000000001E-3</v>
          </cell>
        </row>
      </sheetData>
      <sheetData sheetId="4">
        <row r="46">
          <cell r="A46" t="str">
            <v>Oui</v>
          </cell>
          <cell r="B46">
            <v>45</v>
          </cell>
        </row>
        <row r="47">
          <cell r="A47" t="str">
            <v>Non</v>
          </cell>
          <cell r="B47">
            <v>54</v>
          </cell>
        </row>
        <row r="48">
          <cell r="A48" t="str">
            <v>Ne sait pas / Refus</v>
          </cell>
          <cell r="B48">
            <v>1</v>
          </cell>
        </row>
        <row r="51">
          <cell r="A51" t="str">
            <v>Un seul auteur</v>
          </cell>
          <cell r="B51">
            <v>92</v>
          </cell>
        </row>
        <row r="52">
          <cell r="A52" t="str">
            <v>Plusieurs auteurs</v>
          </cell>
          <cell r="B52">
            <v>8</v>
          </cell>
        </row>
        <row r="53">
          <cell r="A53" t="str">
            <v>Ne sait pas/Refus</v>
          </cell>
          <cell r="B53">
            <v>0</v>
          </cell>
        </row>
        <row r="56">
          <cell r="A56" t="str">
            <v>Conjoint ou ex-conjoint</v>
          </cell>
          <cell r="B56">
            <v>44</v>
          </cell>
        </row>
        <row r="57">
          <cell r="A57" t="str">
            <v>Autre personne connue personnellement</v>
          </cell>
          <cell r="B57">
            <v>30</v>
          </cell>
        </row>
        <row r="58">
          <cell r="A58" t="str">
            <v>Inconnu ou connu de vue seulement</v>
          </cell>
          <cell r="B58">
            <v>26</v>
          </cell>
        </row>
        <row r="61">
          <cell r="A61" t="str">
            <v>Appelé un service téléphonique gratuit d'aide aux victimes</v>
          </cell>
          <cell r="B61">
            <v>0.13</v>
          </cell>
        </row>
        <row r="62">
          <cell r="A62" t="str">
            <v>Rencontré des membres d'une association d'aide aux victimes</v>
          </cell>
          <cell r="B62">
            <v>0.12</v>
          </cell>
        </row>
        <row r="63">
          <cell r="A63" t="str">
            <v>Parlé de leur situation avec les services sociaux</v>
          </cell>
          <cell r="B63">
            <v>0.21</v>
          </cell>
        </row>
        <row r="64">
          <cell r="A64" t="str">
            <v>Consulté un psychiatre, un psychologue</v>
          </cell>
          <cell r="B64">
            <v>0.28000000000000003</v>
          </cell>
        </row>
        <row r="65">
          <cell r="A65" t="str">
            <v>Été vues par un médecin</v>
          </cell>
          <cell r="B65">
            <v>0.35</v>
          </cell>
        </row>
        <row r="67">
          <cell r="B67" t="str">
            <v>Victimes d'un viol ou d'une tentative</v>
          </cell>
          <cell r="C67" t="str">
            <v>Victimes par un conjoint ou un ex</v>
          </cell>
          <cell r="D67" t="str">
            <v>Victimes d'un autre auteur</v>
          </cell>
        </row>
        <row r="68">
          <cell r="A68" t="str">
            <v>au moins une démarche</v>
          </cell>
          <cell r="B68">
            <v>0.55000000000000004</v>
          </cell>
          <cell r="C68">
            <v>0.52</v>
          </cell>
          <cell r="D68">
            <v>0.56999999999999995</v>
          </cell>
        </row>
      </sheetData>
      <sheetData sheetId="5">
        <row r="46">
          <cell r="A46" t="str">
            <v>Oui</v>
          </cell>
          <cell r="B46">
            <v>31</v>
          </cell>
        </row>
        <row r="47">
          <cell r="A47" t="str">
            <v>Non</v>
          </cell>
          <cell r="B47">
            <v>68</v>
          </cell>
        </row>
        <row r="48">
          <cell r="A48" t="str">
            <v>Ne sait pas / Refus</v>
          </cell>
          <cell r="B48">
            <v>1</v>
          </cell>
        </row>
        <row r="51">
          <cell r="A51" t="str">
            <v>Oui</v>
          </cell>
          <cell r="B51">
            <v>83</v>
          </cell>
        </row>
        <row r="52">
          <cell r="A52" t="str">
            <v>Non</v>
          </cell>
          <cell r="B52">
            <v>17</v>
          </cell>
        </row>
        <row r="53">
          <cell r="A53" t="str">
            <v>Ne sait pas/Refus</v>
          </cell>
          <cell r="B53">
            <v>0</v>
          </cell>
        </row>
        <row r="56">
          <cell r="A56" t="str">
            <v>Oui</v>
          </cell>
          <cell r="B56">
            <v>72</v>
          </cell>
        </row>
        <row r="57">
          <cell r="A57" t="str">
            <v>Non</v>
          </cell>
          <cell r="B57">
            <v>28</v>
          </cell>
        </row>
        <row r="58">
          <cell r="A58" t="str">
            <v>Ne sait pas/Refus</v>
          </cell>
          <cell r="B58">
            <v>0</v>
          </cell>
        </row>
        <row r="61">
          <cell r="A61" t="str">
            <v>Appelé un service téléphonique gratuit d'aide aux victimes</v>
          </cell>
          <cell r="B61">
            <v>7.0000000000000007E-2</v>
          </cell>
        </row>
        <row r="62">
          <cell r="A62" t="str">
            <v>Rencontré des membres d'une association d'aide aux victimes</v>
          </cell>
          <cell r="B62">
            <v>0.06</v>
          </cell>
        </row>
        <row r="63">
          <cell r="A63" t="str">
            <v>Parlé de leur situation avec les services sociaux</v>
          </cell>
          <cell r="B63">
            <v>0.13</v>
          </cell>
        </row>
        <row r="64">
          <cell r="A64" t="str">
            <v>Consulté un psychiatre, un psychologue</v>
          </cell>
          <cell r="B64">
            <v>0.14000000000000001</v>
          </cell>
        </row>
        <row r="65">
          <cell r="A65" t="str">
            <v>Été vues par un médecin</v>
          </cell>
          <cell r="B65">
            <v>0.16</v>
          </cell>
        </row>
        <row r="67">
          <cell r="B67" t="str">
            <v>Victimes de violences conjugales par conjoint cohabitant</v>
          </cell>
        </row>
        <row r="68">
          <cell r="A68" t="str">
            <v>au moins une démarche</v>
          </cell>
          <cell r="B68">
            <v>0.31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ères&amp;Auteurs"/>
      <sheetName val="Prejudice&amp;Recours"/>
      <sheetName val="Profil"/>
    </sheetNames>
    <sheetDataSet>
      <sheetData sheetId="0">
        <row r="46">
          <cell r="A46" t="str">
            <v>Parents ou conjoints d'un parent</v>
          </cell>
          <cell r="B46">
            <v>12.3668219897261</v>
          </cell>
        </row>
        <row r="47">
          <cell r="A47" t="str">
            <v>Enfants, conjoints d'un enfant</v>
          </cell>
          <cell r="B47">
            <v>7</v>
          </cell>
        </row>
        <row r="48">
          <cell r="A48" t="str">
            <v>Autre membre de la famille</v>
          </cell>
          <cell r="B48">
            <v>10.8390794492102</v>
          </cell>
        </row>
        <row r="49">
          <cell r="A49" t="str">
            <v>Conjoint</v>
          </cell>
          <cell r="B49">
            <v>58</v>
          </cell>
        </row>
        <row r="50">
          <cell r="A50" t="str">
            <v>Autre personne vivant dans le logement</v>
          </cell>
          <cell r="B50">
            <v>9.2414860622198098</v>
          </cell>
        </row>
        <row r="51">
          <cell r="A51" t="str">
            <v>Ne sait pas/Refus/Pas d'auteur principal</v>
          </cell>
          <cell r="B51">
            <v>2.5526124988438816</v>
          </cell>
        </row>
        <row r="54">
          <cell r="A54" t="str">
            <v>Oui</v>
          </cell>
          <cell r="B54">
            <v>28</v>
          </cell>
        </row>
        <row r="55">
          <cell r="A55" t="str">
            <v>Non</v>
          </cell>
          <cell r="B55">
            <v>70</v>
          </cell>
        </row>
        <row r="56">
          <cell r="A56" t="str">
            <v>Ne sait pas / Refus</v>
          </cell>
          <cell r="B56">
            <v>2</v>
          </cell>
        </row>
        <row r="59">
          <cell r="A59" t="str">
            <v>Un seul auteur</v>
          </cell>
          <cell r="B59">
            <v>90</v>
          </cell>
        </row>
        <row r="60">
          <cell r="A60" t="str">
            <v>Plusieurs auteurs</v>
          </cell>
          <cell r="B60">
            <v>10</v>
          </cell>
        </row>
      </sheetData>
      <sheetData sheetId="1">
        <row r="49">
          <cell r="B49" t="str">
            <v>Victimes d'un incident unique*</v>
          </cell>
          <cell r="C49" t="str">
            <v>Victimes d'incidents multiples*</v>
          </cell>
          <cell r="D49" t="str">
            <v>Victimes de violences au sein du ménage</v>
          </cell>
        </row>
        <row r="50">
          <cell r="A50" t="str">
            <v>Plutôt voire très importants</v>
          </cell>
          <cell r="B50">
            <v>0.29544739654718438</v>
          </cell>
          <cell r="C50">
            <v>0.600511233147065</v>
          </cell>
          <cell r="D50">
            <v>0.51218096639792399</v>
          </cell>
        </row>
        <row r="51">
          <cell r="A51" t="str">
            <v>Peu importants</v>
          </cell>
          <cell r="B51">
            <v>0.25493348994768</v>
          </cell>
          <cell r="C51">
            <v>0.22002648576631101</v>
          </cell>
          <cell r="D51">
            <v>0.23013377726574299</v>
          </cell>
        </row>
        <row r="52">
          <cell r="A52" t="str">
            <v>Pas importants</v>
          </cell>
          <cell r="B52">
            <v>0.44834624950395302</v>
          </cell>
          <cell r="C52">
            <v>0.15051747423075301</v>
          </cell>
          <cell r="D52">
            <v>0.23675310484363599</v>
          </cell>
        </row>
        <row r="53">
          <cell r="A53" t="str">
            <v>Ne sait pas/Refus</v>
          </cell>
          <cell r="B53">
            <v>1.2728640011825387E-3</v>
          </cell>
          <cell r="C53">
            <v>2.8944806855870975E-2</v>
          </cell>
          <cell r="D53">
            <v>2.0932151492697004E-2</v>
          </cell>
        </row>
        <row r="57">
          <cell r="A57" t="str">
            <v>Oui</v>
          </cell>
          <cell r="B57">
            <v>0.25619130330311102</v>
          </cell>
          <cell r="C57">
            <v>0.50200282536269303</v>
          </cell>
          <cell r="D57">
            <v>0.43082871569790498</v>
          </cell>
        </row>
        <row r="58">
          <cell r="A58" t="str">
            <v>Non</v>
          </cell>
          <cell r="B58">
            <v>0.74380869669688898</v>
          </cell>
          <cell r="C58">
            <v>0.46846934877907798</v>
          </cell>
          <cell r="D58">
            <v>0.54819334657061802</v>
          </cell>
        </row>
        <row r="59">
          <cell r="A59" t="str">
            <v>Ne sait pas/Refus</v>
          </cell>
          <cell r="B59">
            <v>0</v>
          </cell>
          <cell r="C59">
            <v>2.9527825858228995E-2</v>
          </cell>
          <cell r="D59">
            <v>2.0977937731477048E-2</v>
          </cell>
        </row>
        <row r="62">
          <cell r="B62" t="str">
            <v>Victimes de violences au sein du ménage</v>
          </cell>
          <cell r="C62" t="str">
            <v>Victimes d'incidents multiples*</v>
          </cell>
          <cell r="D62" t="str">
            <v>Victimes d'un incident unique*</v>
          </cell>
        </row>
        <row r="63">
          <cell r="A63" t="str">
            <v>Dépôt de plainte</v>
          </cell>
          <cell r="B63">
            <v>0.112759821681059</v>
          </cell>
          <cell r="C63">
            <v>0.12971666551487901</v>
          </cell>
          <cell r="D63">
            <v>7.11532093957567E-2</v>
          </cell>
        </row>
        <row r="64">
          <cell r="A64" t="str">
            <v>Dépôt d'une main courante</v>
          </cell>
          <cell r="B64">
            <v>4.18219802110582E-2</v>
          </cell>
          <cell r="C64">
            <v>5.3599337427269897E-2</v>
          </cell>
          <cell r="D64">
            <v>1.29242142807099E-2</v>
          </cell>
        </row>
        <row r="65">
          <cell r="A65" t="str">
            <v>Abandon de la démarche</v>
          </cell>
          <cell r="B65">
            <v>9.6905071006730195E-3</v>
          </cell>
          <cell r="C65">
            <v>5.5949145614393198E-3</v>
          </cell>
          <cell r="D65">
            <v>1.9739717155646201E-2</v>
          </cell>
        </row>
        <row r="66">
          <cell r="A66" t="str">
            <v>Pas de déplacement au commissariat ou à la gendarmerie</v>
          </cell>
          <cell r="B66">
            <v>0.83172594328976601</v>
          </cell>
          <cell r="C66">
            <v>0.80653679855442595</v>
          </cell>
          <cell r="D66">
            <v>0.89353190283408301</v>
          </cell>
        </row>
        <row r="67">
          <cell r="A67" t="str">
            <v>Ne sait pas/Refus</v>
          </cell>
          <cell r="B67">
            <v>4.001747717443771E-3</v>
          </cell>
          <cell r="C67">
            <v>4.552283941985813E-3</v>
          </cell>
          <cell r="D67">
            <v>2.6509563338041886E-3</v>
          </cell>
        </row>
        <row r="72">
          <cell r="A72" t="str">
            <v>Appelé un service téléphonique gratuit d'aide aux victimes</v>
          </cell>
          <cell r="B72">
            <v>5.5065202572707098E-2</v>
          </cell>
        </row>
        <row r="73">
          <cell r="A73" t="str">
            <v>Rencontré des membres d'une association d'aide aux victimes</v>
          </cell>
          <cell r="B73">
            <v>6.1161969261228001E-2</v>
          </cell>
        </row>
        <row r="74">
          <cell r="A74" t="str">
            <v>Parlé de leur situation avec les services sociaux</v>
          </cell>
          <cell r="B74">
            <v>0.14000000000000001</v>
          </cell>
        </row>
        <row r="75">
          <cell r="A75" t="str">
            <v>Consulté un psychiatre, un psychologue</v>
          </cell>
          <cell r="B75">
            <v>0.19</v>
          </cell>
        </row>
        <row r="76">
          <cell r="A76" t="str">
            <v>Été vues par un médecin</v>
          </cell>
          <cell r="B76">
            <v>0.197393229193428</v>
          </cell>
        </row>
        <row r="78">
          <cell r="B78" t="str">
            <v>Victimes de violences au sein du ménage</v>
          </cell>
          <cell r="C78" t="str">
            <v>Victimes d'incidents multiples*</v>
          </cell>
          <cell r="D78" t="str">
            <v>Victimes d'un incident unique*</v>
          </cell>
        </row>
        <row r="79">
          <cell r="A79" t="str">
            <v>au moins une démarche</v>
          </cell>
          <cell r="B79">
            <v>0.37</v>
          </cell>
          <cell r="C79">
            <v>0.44</v>
          </cell>
          <cell r="D79">
            <v>0.2</v>
          </cell>
        </row>
      </sheetData>
      <sheetData sheetId="2">
        <row r="45">
          <cell r="B45" t="str">
            <v>Région parisienne</v>
          </cell>
          <cell r="C45">
            <v>1.2143642582874E-2</v>
          </cell>
        </row>
        <row r="46">
          <cell r="B46" t="str">
            <v>Bassin parisien</v>
          </cell>
          <cell r="C46">
            <v>6.2472656786740797E-3</v>
          </cell>
        </row>
        <row r="47">
          <cell r="B47" t="str">
            <v>Nord</v>
          </cell>
          <cell r="C47">
            <v>9.4280947745377704E-3</v>
          </cell>
        </row>
        <row r="48">
          <cell r="B48" t="str">
            <v>Est</v>
          </cell>
          <cell r="C48">
            <v>7.1087898356235598E-3</v>
          </cell>
        </row>
        <row r="49">
          <cell r="B49" t="str">
            <v>Ouest</v>
          </cell>
          <cell r="C49">
            <v>7.1232642829616097E-3</v>
          </cell>
        </row>
        <row r="50">
          <cell r="B50" t="str">
            <v>Sud-Ouest</v>
          </cell>
          <cell r="C50">
            <v>8.7674049229748592E-3</v>
          </cell>
        </row>
        <row r="51">
          <cell r="B51" t="str">
            <v>Centre-Est</v>
          </cell>
          <cell r="C51">
            <v>7.3992340118312896E-3</v>
          </cell>
        </row>
        <row r="52">
          <cell r="B52" t="str">
            <v>Méditerranée</v>
          </cell>
          <cell r="C52">
            <v>9.184488076689E-3</v>
          </cell>
        </row>
        <row r="54">
          <cell r="B54" t="str">
            <v>Communes rurales</v>
          </cell>
          <cell r="C54">
            <v>6.4863644803898803E-3</v>
          </cell>
        </row>
        <row r="55">
          <cell r="B55" t="str">
            <v>moins de 20 000 hab.</v>
          </cell>
          <cell r="C55">
            <v>7.0041365588515E-3</v>
          </cell>
        </row>
        <row r="56">
          <cell r="B56" t="str">
            <v>20 000 - 100 000 hab.</v>
          </cell>
          <cell r="C56">
            <v>7.6898386173196798E-3</v>
          </cell>
        </row>
        <row r="57">
          <cell r="B57" t="str">
            <v>100 000 hab. ou plus</v>
          </cell>
          <cell r="C57">
            <v>9.0352174456810996E-3</v>
          </cell>
        </row>
        <row r="58">
          <cell r="B58" t="str">
            <v>Agglomération parisienne</v>
          </cell>
          <cell r="C58">
            <v>1.2611393699822299E-2</v>
          </cell>
        </row>
        <row r="59">
          <cell r="B59" t="str">
            <v>Hommes</v>
          </cell>
          <cell r="C59">
            <v>5.8605354519962599E-3</v>
          </cell>
        </row>
        <row r="60">
          <cell r="B60" t="str">
            <v>Femmes</v>
          </cell>
          <cell r="C60">
            <v>1.10743464776252E-2</v>
          </cell>
        </row>
        <row r="62">
          <cell r="B62" t="str">
            <v>18-29 ans</v>
          </cell>
          <cell r="C62">
            <v>1.3692835074652699E-2</v>
          </cell>
        </row>
        <row r="63">
          <cell r="B63" t="str">
            <v>30-39 ans</v>
          </cell>
          <cell r="C63">
            <v>1.22143202936899E-2</v>
          </cell>
        </row>
        <row r="64">
          <cell r="B64" t="str">
            <v>40-49 ans</v>
          </cell>
          <cell r="C64">
            <v>9.6721189337805793E-3</v>
          </cell>
        </row>
        <row r="65">
          <cell r="B65" t="str">
            <v>50-59 ans</v>
          </cell>
          <cell r="C65">
            <v>5.1697379197592703E-3</v>
          </cell>
        </row>
        <row r="66">
          <cell r="B66" t="str">
            <v>60-75 ans</v>
          </cell>
          <cell r="C66">
            <v>2.7342572760931799E-3</v>
          </cell>
        </row>
        <row r="68">
          <cell r="B68" t="str">
            <v>Personnes en emploi¹</v>
          </cell>
          <cell r="C68">
            <v>9.2996436327189708E-3</v>
          </cell>
        </row>
        <row r="69">
          <cell r="B69" t="str">
            <v>Chômeurs</v>
          </cell>
          <cell r="C69">
            <v>1.28153169679299E-2</v>
          </cell>
        </row>
        <row r="70">
          <cell r="B70" t="str">
            <v>Retraités</v>
          </cell>
          <cell r="C70">
            <v>2.3972589923623101E-3</v>
          </cell>
        </row>
        <row r="71">
          <cell r="B71" t="str">
            <v>Étudiants, élèves</v>
          </cell>
          <cell r="C71">
            <v>1.4222735192015201E-2</v>
          </cell>
        </row>
        <row r="72">
          <cell r="B72" t="str">
            <v xml:space="preserve">Autres inactifs </v>
          </cell>
          <cell r="C72">
            <v>1.33518859732398E-2</v>
          </cell>
        </row>
        <row r="74">
          <cell r="B74" t="str">
            <v>Modeste</v>
          </cell>
          <cell r="C74">
            <v>1.1953713507213099E-2</v>
          </cell>
        </row>
        <row r="75">
          <cell r="B75" t="str">
            <v>Médian inférieur</v>
          </cell>
          <cell r="C75">
            <v>8.2055829811673205E-3</v>
          </cell>
        </row>
        <row r="76">
          <cell r="B76" t="str">
            <v>Médian supérieur</v>
          </cell>
          <cell r="C76">
            <v>7.26857879891792E-3</v>
          </cell>
        </row>
        <row r="77">
          <cell r="B77" t="str">
            <v>Aisé</v>
          </cell>
          <cell r="C77">
            <v>6.6710489746818298E-3</v>
          </cell>
        </row>
        <row r="79">
          <cell r="B79" t="str">
            <v>QPV</v>
          </cell>
          <cell r="C79">
            <v>1.15E-2</v>
          </cell>
        </row>
        <row r="80">
          <cell r="B80" t="str">
            <v>Hors QPV</v>
          </cell>
          <cell r="C80">
            <v>7.1999999999999998E-3</v>
          </cell>
        </row>
        <row r="82">
          <cell r="B82" t="str">
            <v>Immigrés</v>
          </cell>
          <cell r="C82">
            <v>8.9999999999999993E-3</v>
          </cell>
        </row>
        <row r="83">
          <cell r="B83" t="str">
            <v>Descendants d'immigré(s)</v>
          </cell>
          <cell r="C83">
            <v>8.9999999999999993E-3</v>
          </cell>
        </row>
        <row r="84">
          <cell r="B84" t="str">
            <v>Ni immigrés, ni descendants</v>
          </cell>
          <cell r="C84">
            <v>8.0000000000000002E-3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workbookViewId="0">
      <selection activeCell="D18" sqref="D18"/>
    </sheetView>
  </sheetViews>
  <sheetFormatPr baseColWidth="10" defaultRowHeight="15"/>
  <cols>
    <col min="1" max="1" width="78.7109375" customWidth="1"/>
    <col min="2" max="2" width="12.140625" style="5" customWidth="1"/>
    <col min="3" max="3" width="30.42578125" customWidth="1"/>
    <col min="5" max="5" width="18" bestFit="1" customWidth="1"/>
  </cols>
  <sheetData>
    <row r="1" spans="1:8" ht="11.1" customHeight="1">
      <c r="A1" s="1"/>
      <c r="B1" s="4"/>
    </row>
    <row r="2" spans="1:8" ht="15" customHeight="1">
      <c r="A2" s="41" t="s">
        <v>1</v>
      </c>
      <c r="B2" s="41"/>
    </row>
    <row r="3" spans="1:8">
      <c r="A3" s="44" t="s">
        <v>16</v>
      </c>
      <c r="B3" s="44"/>
    </row>
    <row r="4" spans="1:8" ht="15" customHeight="1">
      <c r="A4" s="42" t="s">
        <v>13</v>
      </c>
      <c r="B4" s="42"/>
    </row>
    <row r="5" spans="1:8">
      <c r="A5" s="25" t="s">
        <v>28</v>
      </c>
      <c r="B5" s="26">
        <v>633366.28</v>
      </c>
      <c r="C5" s="19"/>
      <c r="E5" s="20"/>
      <c r="F5" s="20"/>
      <c r="G5" s="20"/>
      <c r="H5" s="20"/>
    </row>
    <row r="6" spans="1:8" ht="15" customHeight="1">
      <c r="A6" s="17" t="s">
        <v>2</v>
      </c>
      <c r="B6" s="12">
        <v>1.4405266278466142</v>
      </c>
    </row>
    <row r="7" spans="1:8" ht="15" customHeight="1">
      <c r="A7" s="27" t="s">
        <v>3</v>
      </c>
      <c r="B7" s="28">
        <v>45.045536007108822</v>
      </c>
    </row>
    <row r="8" spans="1:8" ht="15" customHeight="1">
      <c r="A8" s="3" t="s">
        <v>14</v>
      </c>
      <c r="B8" s="14" t="s">
        <v>18</v>
      </c>
    </row>
    <row r="9" spans="1:8" ht="15" customHeight="1">
      <c r="A9" s="23" t="s">
        <v>2</v>
      </c>
      <c r="B9" s="29" t="s">
        <v>19</v>
      </c>
    </row>
    <row r="10" spans="1:8" ht="15" customHeight="1">
      <c r="A10" s="2" t="s">
        <v>3</v>
      </c>
      <c r="B10" s="15" t="s">
        <v>20</v>
      </c>
    </row>
    <row r="11" spans="1:8">
      <c r="A11" s="30" t="s">
        <v>9</v>
      </c>
      <c r="B11" s="31" t="s">
        <v>21</v>
      </c>
    </row>
    <row r="12" spans="1:8" ht="15" customHeight="1">
      <c r="A12" s="3" t="s">
        <v>15</v>
      </c>
      <c r="B12" s="11">
        <v>375346.7728571429</v>
      </c>
    </row>
    <row r="13" spans="1:8" ht="15" customHeight="1">
      <c r="A13" s="23" t="s">
        <v>2</v>
      </c>
      <c r="B13" s="32">
        <v>0.85368772865048825</v>
      </c>
    </row>
    <row r="14" spans="1:8" ht="15" customHeight="1">
      <c r="A14" s="2" t="s">
        <v>3</v>
      </c>
      <c r="B14" s="8">
        <v>66.591235721332438</v>
      </c>
    </row>
    <row r="15" spans="1:8" ht="15" customHeight="1">
      <c r="A15" s="42" t="s">
        <v>4</v>
      </c>
      <c r="B15" s="42"/>
    </row>
    <row r="16" spans="1:8" ht="14.25" customHeight="1">
      <c r="A16" s="33" t="s">
        <v>0</v>
      </c>
      <c r="B16" s="34">
        <v>1102117.1342857142</v>
      </c>
    </row>
    <row r="17" spans="1:2" ht="15" customHeight="1">
      <c r="A17" s="2" t="s">
        <v>2</v>
      </c>
      <c r="B17" s="6">
        <v>2.5066523575340542</v>
      </c>
    </row>
    <row r="18" spans="1:2" ht="15" customHeight="1">
      <c r="A18" s="23" t="s">
        <v>3</v>
      </c>
      <c r="B18" s="28">
        <v>54.342399986071484</v>
      </c>
    </row>
    <row r="19" spans="1:2" ht="15" customHeight="1">
      <c r="A19" s="42" t="s">
        <v>11</v>
      </c>
      <c r="B19" s="42"/>
    </row>
    <row r="20" spans="1:2" ht="15" customHeight="1">
      <c r="A20" s="16" t="s">
        <v>5</v>
      </c>
      <c r="B20" s="7">
        <v>432488.04</v>
      </c>
    </row>
    <row r="21" spans="1:2" ht="15" customHeight="1">
      <c r="A21" s="27" t="s">
        <v>2</v>
      </c>
      <c r="B21" s="35">
        <v>0.98364967873754128</v>
      </c>
    </row>
    <row r="22" spans="1:2" ht="15" customHeight="1">
      <c r="A22" s="17" t="s">
        <v>3</v>
      </c>
      <c r="B22" s="9">
        <v>71.301416136931138</v>
      </c>
    </row>
    <row r="23" spans="1:2" ht="15" customHeight="1">
      <c r="A23" s="27" t="s">
        <v>10</v>
      </c>
      <c r="B23" s="28">
        <v>69.856996342769236</v>
      </c>
    </row>
    <row r="24" spans="1:2" ht="15" customHeight="1">
      <c r="A24" s="16" t="s">
        <v>6</v>
      </c>
      <c r="B24" s="18">
        <v>681687.35</v>
      </c>
    </row>
    <row r="25" spans="1:2" ht="15" customHeight="1">
      <c r="A25" s="27" t="s">
        <v>2</v>
      </c>
      <c r="B25" s="35">
        <v>1.5504279443818745</v>
      </c>
    </row>
    <row r="26" spans="1:2" ht="15" customHeight="1">
      <c r="A26" s="17" t="s">
        <v>3</v>
      </c>
      <c r="B26" s="9">
        <v>44.289832533093907</v>
      </c>
    </row>
    <row r="27" spans="1:2" ht="15" customHeight="1">
      <c r="A27" s="42" t="s">
        <v>12</v>
      </c>
      <c r="B27" s="42"/>
    </row>
    <row r="28" spans="1:2">
      <c r="A28" s="21" t="s">
        <v>7</v>
      </c>
      <c r="B28" s="22">
        <v>946838.45714285714</v>
      </c>
    </row>
    <row r="29" spans="1:2" ht="15" customHeight="1">
      <c r="A29" s="2" t="s">
        <v>2</v>
      </c>
      <c r="B29" s="10">
        <v>2.1534869361587914</v>
      </c>
    </row>
    <row r="30" spans="1:2" ht="15" customHeight="1">
      <c r="A30" s="23" t="s">
        <v>3</v>
      </c>
      <c r="B30" s="24">
        <v>50.933971207518702</v>
      </c>
    </row>
    <row r="31" spans="1:2" ht="15" customHeight="1">
      <c r="A31" s="3" t="s">
        <v>8</v>
      </c>
      <c r="B31" s="13" t="s">
        <v>26</v>
      </c>
    </row>
    <row r="32" spans="1:2" ht="15" customHeight="1">
      <c r="A32" s="23" t="s">
        <v>2</v>
      </c>
      <c r="B32" s="29" t="s">
        <v>22</v>
      </c>
    </row>
    <row r="33" spans="1:2" ht="15" customHeight="1">
      <c r="A33" s="2" t="s">
        <v>3</v>
      </c>
      <c r="B33" s="15" t="s">
        <v>23</v>
      </c>
    </row>
    <row r="34" spans="1:2" ht="15" customHeight="1">
      <c r="A34" s="23" t="s">
        <v>9</v>
      </c>
      <c r="B34" s="31" t="s">
        <v>24</v>
      </c>
    </row>
    <row r="35" spans="1:2" ht="49.5" customHeight="1">
      <c r="A35" s="43" t="s">
        <v>25</v>
      </c>
      <c r="B35" s="43"/>
    </row>
    <row r="36" spans="1:2" ht="74.25" customHeight="1">
      <c r="A36" s="43" t="s">
        <v>30</v>
      </c>
      <c r="B36" s="43"/>
    </row>
    <row r="37" spans="1:2" ht="48" customHeight="1">
      <c r="A37" s="40" t="s">
        <v>27</v>
      </c>
      <c r="B37" s="40"/>
    </row>
    <row r="38" spans="1:2" ht="12.75" customHeight="1">
      <c r="A38" s="39" t="s">
        <v>29</v>
      </c>
      <c r="B38" s="39"/>
    </row>
    <row r="39" spans="1:2" ht="13.5" customHeight="1">
      <c r="A39" s="36" t="s">
        <v>17</v>
      </c>
      <c r="B39" s="37"/>
    </row>
  </sheetData>
  <mergeCells count="10">
    <mergeCell ref="A38:B38"/>
    <mergeCell ref="A37:B37"/>
    <mergeCell ref="A2:B2"/>
    <mergeCell ref="A4:B4"/>
    <mergeCell ref="A15:B15"/>
    <mergeCell ref="A19:B19"/>
    <mergeCell ref="A27:B27"/>
    <mergeCell ref="A35:B35"/>
    <mergeCell ref="A3:B3"/>
    <mergeCell ref="A36:B3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topLeftCell="A27" workbookViewId="0">
      <selection activeCell="F53" sqref="F53"/>
    </sheetView>
  </sheetViews>
  <sheetFormatPr baseColWidth="10" defaultRowHeight="15"/>
  <cols>
    <col min="1" max="1" width="11.42578125" customWidth="1"/>
    <col min="2" max="2" width="11.5703125" style="192" customWidth="1"/>
    <col min="4" max="4" width="11.5703125" customWidth="1"/>
    <col min="6" max="6" width="11.42578125" customWidth="1"/>
    <col min="8" max="8" width="11.42578125" customWidth="1"/>
  </cols>
  <sheetData>
    <row r="1" spans="1:8" ht="11.1" customHeight="1">
      <c r="A1" s="1"/>
      <c r="B1" s="166"/>
      <c r="C1" s="1"/>
      <c r="D1" s="1"/>
      <c r="E1" s="1"/>
      <c r="F1" s="1"/>
      <c r="G1" s="1"/>
      <c r="H1" s="1"/>
    </row>
    <row r="2" spans="1:8" s="167" customFormat="1" ht="33.75" customHeight="1">
      <c r="A2" s="94" t="s">
        <v>241</v>
      </c>
      <c r="B2" s="94"/>
      <c r="C2" s="94"/>
      <c r="D2" s="94"/>
      <c r="E2" s="94"/>
      <c r="F2" s="94"/>
      <c r="G2" s="94"/>
      <c r="H2" s="94"/>
    </row>
    <row r="3" spans="1:8">
      <c r="A3" s="1"/>
      <c r="B3" s="168"/>
      <c r="C3" s="1"/>
      <c r="D3" s="1"/>
      <c r="E3" s="1"/>
      <c r="F3" s="1"/>
      <c r="G3" s="1"/>
      <c r="H3" s="1"/>
    </row>
    <row r="4" spans="1:8">
      <c r="A4" s="1"/>
      <c r="B4" s="166"/>
      <c r="C4" s="1"/>
      <c r="D4" s="1"/>
      <c r="E4" s="1"/>
      <c r="F4" s="1"/>
      <c r="G4" s="1"/>
      <c r="H4" s="1"/>
    </row>
    <row r="5" spans="1:8">
      <c r="A5" s="1"/>
      <c r="B5" s="166"/>
      <c r="C5" s="1"/>
      <c r="D5" s="1"/>
      <c r="E5" s="1"/>
      <c r="F5" s="1"/>
      <c r="G5" s="1"/>
      <c r="H5" s="1"/>
    </row>
    <row r="6" spans="1:8">
      <c r="A6" s="1"/>
      <c r="B6" s="166"/>
      <c r="C6" s="1"/>
      <c r="D6" s="1"/>
      <c r="E6" s="1"/>
      <c r="F6" s="1"/>
      <c r="G6" s="1"/>
      <c r="H6" s="1"/>
    </row>
    <row r="7" spans="1:8">
      <c r="A7" s="1"/>
      <c r="B7" s="166"/>
      <c r="C7" s="1"/>
      <c r="D7" s="1"/>
      <c r="E7" s="1"/>
      <c r="F7" s="1"/>
      <c r="G7" s="1"/>
      <c r="H7" s="1"/>
    </row>
    <row r="8" spans="1:8">
      <c r="A8" s="1"/>
      <c r="B8" s="166"/>
      <c r="C8" s="1"/>
      <c r="D8" s="1"/>
      <c r="E8" s="1"/>
      <c r="F8" s="1"/>
      <c r="G8" s="1"/>
      <c r="H8" s="1"/>
    </row>
    <row r="9" spans="1:8">
      <c r="A9" s="1"/>
      <c r="B9" s="166"/>
      <c r="C9" s="1"/>
      <c r="D9" s="1"/>
      <c r="E9" s="1"/>
      <c r="F9" s="1"/>
      <c r="G9" s="1"/>
      <c r="H9" s="1"/>
    </row>
    <row r="10" spans="1:8">
      <c r="A10" s="1"/>
      <c r="B10" s="166"/>
      <c r="C10" s="1"/>
      <c r="D10" s="1"/>
      <c r="E10" s="1"/>
      <c r="F10" s="1"/>
      <c r="G10" s="1"/>
      <c r="H10" s="1"/>
    </row>
    <row r="11" spans="1:8">
      <c r="A11" s="1"/>
      <c r="B11" s="166"/>
      <c r="C11" s="1"/>
      <c r="D11" s="1"/>
      <c r="E11" s="1"/>
      <c r="F11" s="1"/>
      <c r="G11" s="1"/>
      <c r="H11" s="1"/>
    </row>
    <row r="12" spans="1:8">
      <c r="A12" s="1"/>
      <c r="B12" s="166"/>
      <c r="C12" s="1"/>
      <c r="D12" s="1"/>
      <c r="E12" s="1"/>
      <c r="F12" s="1"/>
      <c r="G12" s="1"/>
      <c r="H12" s="1"/>
    </row>
    <row r="13" spans="1:8">
      <c r="A13" s="1"/>
      <c r="B13" s="166"/>
      <c r="C13" s="1"/>
      <c r="D13" s="1"/>
      <c r="E13" s="1"/>
      <c r="F13" s="1"/>
      <c r="G13" s="1"/>
      <c r="H13" s="1"/>
    </row>
    <row r="14" spans="1:8">
      <c r="A14" s="1"/>
      <c r="B14" s="166"/>
      <c r="C14" s="1"/>
      <c r="D14" s="1"/>
      <c r="E14" s="1"/>
      <c r="F14" s="1"/>
      <c r="G14" s="1"/>
      <c r="H14" s="1"/>
    </row>
    <row r="15" spans="1:8">
      <c r="A15" s="169"/>
      <c r="B15" s="170"/>
      <c r="C15" s="170"/>
      <c r="D15" s="170"/>
      <c r="E15" s="170"/>
      <c r="F15" s="170"/>
      <c r="G15" s="170"/>
      <c r="H15" s="1"/>
    </row>
    <row r="16" spans="1:8" ht="41.25" customHeight="1">
      <c r="A16" s="94" t="s">
        <v>242</v>
      </c>
      <c r="B16" s="94"/>
      <c r="C16" s="94"/>
      <c r="D16" s="94"/>
      <c r="E16" s="94"/>
      <c r="F16" s="94"/>
      <c r="G16" s="94"/>
      <c r="H16" s="94"/>
    </row>
    <row r="17" spans="1:8" ht="15" customHeight="1">
      <c r="A17" s="171"/>
      <c r="B17" s="171"/>
      <c r="C17" s="171"/>
      <c r="D17" s="171"/>
      <c r="E17" s="171"/>
      <c r="F17" s="171"/>
      <c r="G17" s="171"/>
      <c r="H17" s="171"/>
    </row>
    <row r="18" spans="1:8" ht="15" customHeight="1">
      <c r="A18" s="171"/>
      <c r="B18" s="171"/>
      <c r="C18" s="171"/>
      <c r="D18" s="171"/>
      <c r="E18" s="171"/>
      <c r="F18" s="171"/>
      <c r="G18" s="171"/>
      <c r="H18" s="171"/>
    </row>
    <row r="19" spans="1:8" ht="15" customHeight="1">
      <c r="A19" s="171"/>
      <c r="B19" s="171"/>
      <c r="C19" s="171"/>
      <c r="D19" s="171"/>
      <c r="E19" s="171"/>
      <c r="F19" s="171"/>
      <c r="G19" s="171"/>
      <c r="H19" s="171"/>
    </row>
    <row r="20" spans="1:8" ht="15" customHeight="1">
      <c r="A20" s="171"/>
      <c r="B20" s="171"/>
      <c r="C20" s="171"/>
      <c r="D20" s="171"/>
      <c r="E20" s="171"/>
      <c r="F20" s="171"/>
      <c r="G20" s="171"/>
      <c r="H20" s="171"/>
    </row>
    <row r="21" spans="1:8" s="167" customFormat="1" ht="15" customHeight="1">
      <c r="A21" s="172"/>
      <c r="B21" s="172"/>
      <c r="C21" s="172"/>
      <c r="D21" s="172"/>
      <c r="E21" s="172"/>
      <c r="F21" s="172"/>
      <c r="G21" s="172"/>
      <c r="H21" s="173"/>
    </row>
    <row r="22" spans="1:8">
      <c r="A22" s="1"/>
      <c r="B22" s="166"/>
      <c r="C22" s="1"/>
      <c r="D22" s="1"/>
      <c r="E22" s="1"/>
      <c r="F22" s="1"/>
      <c r="G22" s="1"/>
      <c r="H22" s="1"/>
    </row>
    <row r="23" spans="1:8">
      <c r="A23" s="1"/>
      <c r="B23" s="166"/>
      <c r="C23" s="1"/>
      <c r="D23" s="1"/>
      <c r="E23" s="1"/>
      <c r="F23" s="1"/>
      <c r="G23" s="1"/>
      <c r="H23" s="1"/>
    </row>
    <row r="24" spans="1:8">
      <c r="A24" s="1"/>
      <c r="B24" s="166"/>
      <c r="C24" s="1"/>
      <c r="D24" s="1"/>
      <c r="E24" s="1"/>
      <c r="F24" s="1"/>
      <c r="G24" s="1"/>
      <c r="H24" s="1"/>
    </row>
    <row r="25" spans="1:8">
      <c r="A25" s="1"/>
      <c r="B25" s="166"/>
      <c r="C25" s="1"/>
      <c r="D25" s="1"/>
      <c r="E25" s="1"/>
      <c r="F25" s="1"/>
      <c r="G25" s="1"/>
      <c r="H25" s="1"/>
    </row>
    <row r="26" spans="1:8">
      <c r="A26" s="1"/>
      <c r="B26" s="166"/>
      <c r="C26" s="1"/>
      <c r="D26" s="1"/>
      <c r="E26" s="1"/>
      <c r="F26" s="1"/>
      <c r="G26" s="1"/>
      <c r="H26" s="1"/>
    </row>
    <row r="27" spans="1:8">
      <c r="A27" s="1"/>
      <c r="B27" s="166"/>
      <c r="C27" s="1"/>
      <c r="D27" s="1"/>
      <c r="E27" s="1"/>
      <c r="F27" s="1"/>
      <c r="G27" s="1"/>
      <c r="H27" s="1"/>
    </row>
    <row r="28" spans="1:8">
      <c r="A28" s="1"/>
      <c r="B28" s="166"/>
      <c r="C28" s="1"/>
      <c r="D28" s="1"/>
      <c r="E28" s="1"/>
      <c r="F28" s="1"/>
      <c r="G28" s="1"/>
      <c r="H28" s="1"/>
    </row>
    <row r="29" spans="1:8">
      <c r="A29" s="1"/>
      <c r="B29" s="166"/>
      <c r="C29" s="1"/>
      <c r="D29" s="1"/>
      <c r="E29" s="1"/>
      <c r="F29" s="1"/>
      <c r="G29" s="1"/>
      <c r="H29" s="1"/>
    </row>
    <row r="30" spans="1:8">
      <c r="A30" s="1"/>
      <c r="B30" s="166"/>
      <c r="C30" s="1"/>
      <c r="D30" s="1"/>
      <c r="E30" s="1"/>
      <c r="F30" s="1"/>
      <c r="G30" s="1"/>
      <c r="H30" s="1"/>
    </row>
    <row r="31" spans="1:8">
      <c r="A31" s="1"/>
      <c r="B31" s="166"/>
      <c r="C31" s="1"/>
      <c r="D31" s="1"/>
      <c r="E31" s="1"/>
      <c r="F31" s="1"/>
      <c r="G31" s="1"/>
      <c r="H31" s="1"/>
    </row>
    <row r="32" spans="1:8">
      <c r="A32" s="1"/>
      <c r="B32" s="166"/>
      <c r="C32" s="1"/>
      <c r="D32" s="1" t="s">
        <v>143</v>
      </c>
      <c r="E32" s="1"/>
      <c r="F32" s="1"/>
      <c r="G32" s="1"/>
      <c r="H32" s="1"/>
    </row>
    <row r="33" spans="1:9">
      <c r="A33" s="1"/>
      <c r="B33" s="166"/>
      <c r="C33" s="1"/>
      <c r="D33" s="1"/>
      <c r="E33" s="1"/>
      <c r="F33" s="1"/>
      <c r="G33" s="1"/>
      <c r="H33" s="1"/>
    </row>
    <row r="34" spans="1:9">
      <c r="A34" s="1"/>
      <c r="B34" s="166"/>
      <c r="C34" s="1"/>
      <c r="D34" s="1"/>
      <c r="E34" s="1"/>
      <c r="F34" s="1"/>
      <c r="G34" s="1"/>
      <c r="H34" s="1"/>
    </row>
    <row r="35" spans="1:9">
      <c r="A35" s="38" t="s">
        <v>243</v>
      </c>
      <c r="B35" s="166"/>
      <c r="C35" s="1"/>
      <c r="D35" s="1"/>
      <c r="E35" s="1"/>
      <c r="F35" s="1"/>
      <c r="G35" s="1"/>
      <c r="H35" s="1"/>
    </row>
    <row r="36" spans="1:9">
      <c r="A36" s="38" t="s">
        <v>144</v>
      </c>
      <c r="B36" s="166"/>
      <c r="C36" s="1"/>
      <c r="D36" s="1"/>
      <c r="E36" s="1"/>
      <c r="F36" s="1"/>
      <c r="G36" s="1"/>
      <c r="H36" s="1"/>
    </row>
    <row r="37" spans="1:9" ht="37.5" customHeight="1">
      <c r="A37" s="92" t="s">
        <v>244</v>
      </c>
      <c r="B37" s="92"/>
      <c r="C37" s="92"/>
      <c r="D37" s="92"/>
      <c r="E37" s="92"/>
      <c r="F37" s="92"/>
      <c r="G37" s="92"/>
      <c r="H37" s="92"/>
    </row>
    <row r="38" spans="1:9" ht="12" customHeight="1">
      <c r="A38" s="73" t="s">
        <v>245</v>
      </c>
      <c r="B38" s="174"/>
      <c r="C38" s="175"/>
      <c r="D38" s="175"/>
      <c r="E38" s="175"/>
      <c r="F38" s="175"/>
      <c r="G38" s="175"/>
      <c r="H38" s="1"/>
    </row>
    <row r="39" spans="1:9" ht="12" customHeight="1">
      <c r="A39" s="74" t="s">
        <v>199</v>
      </c>
      <c r="B39" s="176"/>
      <c r="C39" s="175"/>
      <c r="D39" s="175"/>
      <c r="E39" s="175"/>
      <c r="F39" s="175"/>
      <c r="G39" s="175"/>
      <c r="H39" s="1"/>
    </row>
    <row r="40" spans="1:9">
      <c r="A40" s="45"/>
      <c r="B40" s="177"/>
      <c r="C40" s="178"/>
      <c r="D40" s="178"/>
      <c r="E40" s="178"/>
      <c r="F40" s="178"/>
      <c r="G40" s="178"/>
      <c r="H40" s="45"/>
    </row>
    <row r="42" spans="1:9">
      <c r="A42" s="234" t="s">
        <v>49</v>
      </c>
      <c r="B42" s="247"/>
      <c r="C42" s="230"/>
    </row>
    <row r="43" spans="1:9">
      <c r="A43" s="230"/>
      <c r="B43" s="247"/>
      <c r="C43" s="230"/>
    </row>
    <row r="44" spans="1:9">
      <c r="A44" s="248" t="s">
        <v>146</v>
      </c>
      <c r="B44" s="248" t="s">
        <v>147</v>
      </c>
      <c r="C44" s="249" t="s">
        <v>148</v>
      </c>
      <c r="D44" s="45"/>
      <c r="E44" s="183"/>
      <c r="F44" s="183"/>
      <c r="G44" s="45"/>
      <c r="H44" s="45"/>
      <c r="I44" s="45"/>
    </row>
    <row r="45" spans="1:9" ht="22.5">
      <c r="A45" s="248" t="s">
        <v>147</v>
      </c>
      <c r="B45" s="250" t="s">
        <v>149</v>
      </c>
      <c r="C45" s="251">
        <v>4.6144094219136298E-3</v>
      </c>
      <c r="D45" s="45"/>
      <c r="E45" s="183"/>
      <c r="F45" s="183"/>
      <c r="G45" s="45"/>
      <c r="H45" s="45"/>
      <c r="I45" s="45"/>
    </row>
    <row r="46" spans="1:9">
      <c r="A46" s="252">
        <v>2</v>
      </c>
      <c r="B46" s="250" t="s">
        <v>150</v>
      </c>
      <c r="C46" s="251">
        <v>3.0612611837256601E-3</v>
      </c>
      <c r="D46" s="45"/>
      <c r="E46" s="183"/>
      <c r="F46" s="183"/>
      <c r="G46" s="45"/>
      <c r="H46" s="45"/>
      <c r="I46" s="45"/>
    </row>
    <row r="47" spans="1:9">
      <c r="A47" s="252">
        <v>3</v>
      </c>
      <c r="B47" s="250" t="s">
        <v>151</v>
      </c>
      <c r="C47" s="251">
        <v>4.41585850076061E-3</v>
      </c>
      <c r="D47" s="45"/>
      <c r="E47" s="183"/>
      <c r="F47" s="183"/>
      <c r="G47" s="45"/>
      <c r="H47" s="45"/>
      <c r="I47" s="45"/>
    </row>
    <row r="48" spans="1:9">
      <c r="A48" s="252">
        <v>4</v>
      </c>
      <c r="B48" s="250" t="s">
        <v>152</v>
      </c>
      <c r="C48" s="251">
        <v>3.5966901180843201E-3</v>
      </c>
      <c r="D48" s="45"/>
      <c r="E48" s="183"/>
      <c r="F48" s="183"/>
      <c r="G48" s="45"/>
      <c r="H48" s="45"/>
      <c r="I48" s="45"/>
    </row>
    <row r="49" spans="1:11">
      <c r="A49" s="252">
        <v>5</v>
      </c>
      <c r="B49" s="250" t="s">
        <v>153</v>
      </c>
      <c r="C49" s="251">
        <v>4.2737354271626298E-3</v>
      </c>
      <c r="D49" s="45"/>
      <c r="E49" s="183"/>
      <c r="F49" s="183"/>
      <c r="G49" s="45"/>
      <c r="H49" s="45"/>
      <c r="I49" s="45"/>
    </row>
    <row r="50" spans="1:11">
      <c r="A50" s="252">
        <v>6</v>
      </c>
      <c r="B50" s="250" t="s">
        <v>154</v>
      </c>
      <c r="C50" s="251">
        <v>3.7684165914831699E-3</v>
      </c>
      <c r="D50" s="45"/>
      <c r="E50" s="183"/>
      <c r="F50" s="183"/>
      <c r="G50" s="45"/>
      <c r="H50" s="45"/>
      <c r="I50" s="45"/>
    </row>
    <row r="51" spans="1:11">
      <c r="A51" s="252">
        <v>7</v>
      </c>
      <c r="B51" s="250" t="s">
        <v>155</v>
      </c>
      <c r="C51" s="251">
        <v>2.5688012112754302E-3</v>
      </c>
      <c r="D51" s="45"/>
      <c r="E51" s="183"/>
      <c r="F51" s="183"/>
      <c r="G51" s="45"/>
      <c r="H51" s="45"/>
      <c r="I51" s="45"/>
    </row>
    <row r="52" spans="1:11">
      <c r="A52" s="252">
        <v>8</v>
      </c>
      <c r="B52" s="250" t="s">
        <v>156</v>
      </c>
      <c r="C52" s="251">
        <v>5.1423961198688202E-3</v>
      </c>
      <c r="D52" s="45"/>
      <c r="E52" s="183"/>
      <c r="F52" s="183"/>
      <c r="G52" s="45"/>
      <c r="H52" s="45"/>
      <c r="I52" s="45"/>
    </row>
    <row r="53" spans="1:11" ht="22.5">
      <c r="A53" s="248" t="s">
        <v>157</v>
      </c>
      <c r="B53" s="253" t="s">
        <v>158</v>
      </c>
      <c r="C53" s="254">
        <v>1.8868468691463E-3</v>
      </c>
      <c r="D53" s="45"/>
      <c r="E53" s="183"/>
      <c r="F53" s="183"/>
      <c r="G53" s="188"/>
      <c r="H53" s="188"/>
      <c r="I53" s="102"/>
      <c r="J53" s="102"/>
      <c r="K53" s="102"/>
    </row>
    <row r="54" spans="1:11" ht="22.5">
      <c r="A54" s="252">
        <v>1</v>
      </c>
      <c r="B54" s="250" t="s">
        <v>159</v>
      </c>
      <c r="C54" s="251">
        <v>2.7432463293077698E-3</v>
      </c>
      <c r="D54" s="45"/>
      <c r="E54" s="183"/>
      <c r="F54" s="183"/>
      <c r="G54" s="188"/>
      <c r="H54" s="188"/>
      <c r="I54" s="102"/>
      <c r="J54" s="102"/>
      <c r="K54" s="102"/>
    </row>
    <row r="55" spans="1:11" ht="22.5">
      <c r="A55" s="252">
        <v>2</v>
      </c>
      <c r="B55" s="250" t="s">
        <v>160</v>
      </c>
      <c r="C55" s="251">
        <v>4.3377611386713902E-3</v>
      </c>
      <c r="D55" s="45"/>
      <c r="E55" s="183"/>
      <c r="F55" s="183"/>
      <c r="G55" s="188"/>
      <c r="H55" s="188"/>
      <c r="I55" s="102"/>
      <c r="J55" s="102"/>
      <c r="K55" s="102"/>
    </row>
    <row r="56" spans="1:11" ht="22.5">
      <c r="A56" s="252">
        <v>3</v>
      </c>
      <c r="B56" s="250" t="s">
        <v>161</v>
      </c>
      <c r="C56" s="251">
        <v>5.6007278615937397E-3</v>
      </c>
      <c r="E56" s="183"/>
      <c r="F56" s="183"/>
      <c r="G56" s="188"/>
      <c r="H56" s="188"/>
      <c r="I56" s="102"/>
      <c r="J56" s="102"/>
      <c r="K56" s="102"/>
    </row>
    <row r="57" spans="1:11" ht="22.5">
      <c r="A57" s="252">
        <v>4</v>
      </c>
      <c r="B57" s="250" t="s">
        <v>162</v>
      </c>
      <c r="C57" s="251">
        <v>4.6093486328021797E-3</v>
      </c>
      <c r="E57" s="183"/>
      <c r="F57" s="183"/>
      <c r="G57" s="188"/>
      <c r="H57" s="188"/>
      <c r="I57" s="102"/>
      <c r="J57" s="102"/>
      <c r="K57" s="102"/>
    </row>
    <row r="58" spans="1:11">
      <c r="A58" s="228" t="s">
        <v>163</v>
      </c>
      <c r="B58" s="228" t="s">
        <v>164</v>
      </c>
      <c r="C58" s="254">
        <v>1.92370743757511E-3</v>
      </c>
      <c r="E58" s="183"/>
      <c r="F58" s="183"/>
      <c r="G58" s="45"/>
    </row>
    <row r="59" spans="1:11">
      <c r="A59" s="229"/>
      <c r="B59" s="229" t="s">
        <v>165</v>
      </c>
      <c r="C59" s="251">
        <v>5.8311234888284097E-3</v>
      </c>
      <c r="E59" s="183"/>
      <c r="F59" s="183"/>
      <c r="G59" s="45"/>
    </row>
    <row r="60" spans="1:11">
      <c r="A60" s="248" t="s">
        <v>166</v>
      </c>
      <c r="B60" s="253" t="s">
        <v>246</v>
      </c>
      <c r="C60" s="254">
        <v>8.4465432548007698E-3</v>
      </c>
      <c r="D60" s="189"/>
      <c r="E60" s="183"/>
      <c r="F60" s="183"/>
      <c r="G60" s="45"/>
    </row>
    <row r="61" spans="1:11">
      <c r="A61" s="252">
        <v>2</v>
      </c>
      <c r="B61" s="250" t="s">
        <v>168</v>
      </c>
      <c r="C61" s="251">
        <v>3.2994218952211302E-3</v>
      </c>
      <c r="D61" s="189"/>
      <c r="E61" s="190"/>
      <c r="F61" s="183"/>
      <c r="G61" s="45"/>
    </row>
    <row r="62" spans="1:11">
      <c r="A62" s="252">
        <v>3</v>
      </c>
      <c r="B62" s="250" t="s">
        <v>169</v>
      </c>
      <c r="C62" s="251">
        <v>3.4225148971681698E-3</v>
      </c>
      <c r="D62" s="189"/>
      <c r="E62" s="190"/>
      <c r="F62" s="183"/>
      <c r="G62" s="45"/>
    </row>
    <row r="63" spans="1:11">
      <c r="A63" s="252">
        <v>4</v>
      </c>
      <c r="B63" s="250" t="s">
        <v>170</v>
      </c>
      <c r="C63" s="251">
        <v>2.3743013215952102E-3</v>
      </c>
      <c r="D63" s="189"/>
      <c r="E63" s="190"/>
      <c r="F63" s="183"/>
      <c r="G63" s="45"/>
    </row>
    <row r="64" spans="1:11">
      <c r="A64" s="252">
        <v>5</v>
      </c>
      <c r="B64" s="250" t="s">
        <v>247</v>
      </c>
      <c r="C64" s="251">
        <v>2.0076586783772999E-3</v>
      </c>
      <c r="D64" s="189"/>
      <c r="E64" s="183"/>
      <c r="F64" s="183"/>
      <c r="G64" s="45"/>
    </row>
    <row r="65" spans="1:7" ht="22.5">
      <c r="A65" s="248" t="s">
        <v>172</v>
      </c>
      <c r="B65" s="250" t="s">
        <v>173</v>
      </c>
      <c r="C65" s="254">
        <v>3.1367915808229898E-3</v>
      </c>
      <c r="D65" s="189"/>
      <c r="E65" s="183"/>
      <c r="F65" s="183"/>
      <c r="G65" s="45"/>
    </row>
    <row r="66" spans="1:7">
      <c r="A66" s="252">
        <v>2</v>
      </c>
      <c r="B66" s="250" t="s">
        <v>174</v>
      </c>
      <c r="C66" s="251">
        <v>8.0596686455152305E-3</v>
      </c>
      <c r="D66" s="189"/>
      <c r="E66" s="183"/>
      <c r="F66" s="183"/>
      <c r="G66" s="45"/>
    </row>
    <row r="67" spans="1:7">
      <c r="A67" s="252">
        <v>3</v>
      </c>
      <c r="B67" s="250" t="s">
        <v>175</v>
      </c>
      <c r="C67" s="251">
        <v>1.88664299153394E-3</v>
      </c>
      <c r="D67" s="189"/>
      <c r="E67" s="183"/>
      <c r="F67" s="183"/>
      <c r="G67" s="45"/>
    </row>
    <row r="68" spans="1:7" ht="22.5">
      <c r="A68" s="252">
        <v>4</v>
      </c>
      <c r="B68" s="250" t="s">
        <v>176</v>
      </c>
      <c r="C68" s="251">
        <v>8.5680720907353406E-3</v>
      </c>
      <c r="D68" s="189"/>
      <c r="E68" s="183"/>
      <c r="F68" s="183"/>
      <c r="G68" s="45"/>
    </row>
    <row r="69" spans="1:7">
      <c r="A69" s="252">
        <v>5</v>
      </c>
      <c r="B69" s="250" t="s">
        <v>177</v>
      </c>
      <c r="C69" s="251">
        <v>7.1730453005617598E-3</v>
      </c>
      <c r="D69" s="189"/>
      <c r="E69" s="183"/>
      <c r="F69" s="183"/>
      <c r="G69" s="45"/>
    </row>
    <row r="70" spans="1:7">
      <c r="A70" s="248" t="s">
        <v>178</v>
      </c>
      <c r="B70" s="228" t="s">
        <v>179</v>
      </c>
      <c r="C70" s="254">
        <v>6.9878190672899698E-3</v>
      </c>
      <c r="D70" s="191"/>
      <c r="E70" s="183"/>
      <c r="F70" s="183"/>
      <c r="G70" s="45"/>
    </row>
    <row r="71" spans="1:7">
      <c r="A71" s="252">
        <v>2</v>
      </c>
      <c r="B71" s="229" t="s">
        <v>180</v>
      </c>
      <c r="C71" s="251">
        <v>3.8643481067931998E-3</v>
      </c>
      <c r="D71" s="191"/>
      <c r="E71" s="183"/>
      <c r="F71" s="183"/>
      <c r="G71" s="45"/>
    </row>
    <row r="72" spans="1:7">
      <c r="A72" s="252">
        <v>3</v>
      </c>
      <c r="B72" s="229" t="s">
        <v>181</v>
      </c>
      <c r="C72" s="251">
        <v>3.0840141968596999E-3</v>
      </c>
      <c r="D72" s="191"/>
      <c r="E72" s="183"/>
      <c r="F72" s="183"/>
      <c r="G72" s="45"/>
    </row>
    <row r="73" spans="1:7">
      <c r="A73" s="252">
        <v>4</v>
      </c>
      <c r="B73" s="229" t="s">
        <v>182</v>
      </c>
      <c r="C73" s="251">
        <v>1.7133735072349401E-3</v>
      </c>
      <c r="D73" s="191"/>
      <c r="E73" s="183"/>
      <c r="F73" s="183"/>
      <c r="G73" s="45"/>
    </row>
    <row r="74" spans="1:7">
      <c r="A74" s="228" t="s">
        <v>183</v>
      </c>
      <c r="B74" s="229" t="s">
        <v>183</v>
      </c>
      <c r="C74" s="251">
        <v>8.9999999999999993E-3</v>
      </c>
      <c r="E74" s="45"/>
      <c r="F74" s="45"/>
      <c r="G74" s="45"/>
    </row>
    <row r="75" spans="1:7">
      <c r="A75" s="229"/>
      <c r="B75" s="229" t="s">
        <v>184</v>
      </c>
      <c r="C75" s="251">
        <v>4.0000000000000001E-3</v>
      </c>
    </row>
    <row r="76" spans="1:7">
      <c r="A76" s="228" t="s">
        <v>185</v>
      </c>
      <c r="B76" s="229" t="s">
        <v>186</v>
      </c>
      <c r="C76" s="251">
        <v>6.0000000000000001E-3</v>
      </c>
    </row>
    <row r="77" spans="1:7">
      <c r="A77" s="229"/>
      <c r="B77" s="229" t="s">
        <v>187</v>
      </c>
      <c r="C77" s="251">
        <v>5.0000000000000001E-3</v>
      </c>
    </row>
    <row r="78" spans="1:7">
      <c r="A78" s="229"/>
      <c r="B78" s="229" t="s">
        <v>188</v>
      </c>
      <c r="C78" s="251">
        <v>4.0000000000000001E-3</v>
      </c>
    </row>
  </sheetData>
  <mergeCells count="4">
    <mergeCell ref="A2:H2"/>
    <mergeCell ref="A16:H16"/>
    <mergeCell ref="A21:G21"/>
    <mergeCell ref="A37:H37"/>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Normal="100" workbookViewId="0">
      <selection activeCell="F53" sqref="F53"/>
    </sheetView>
  </sheetViews>
  <sheetFormatPr baseColWidth="10" defaultRowHeight="15"/>
  <cols>
    <col min="1" max="1" width="58.140625" customWidth="1"/>
    <col min="2" max="4" width="8.7109375" customWidth="1"/>
    <col min="5" max="5" width="10.5703125" customWidth="1"/>
  </cols>
  <sheetData>
    <row r="1" spans="1:14" ht="11.1" customHeight="1">
      <c r="A1" s="1"/>
      <c r="B1" s="1"/>
      <c r="C1" s="1"/>
      <c r="D1" s="1"/>
      <c r="E1" s="1"/>
    </row>
    <row r="2" spans="1:14" ht="15.75" customHeight="1">
      <c r="A2" s="41" t="s">
        <v>248</v>
      </c>
      <c r="B2" s="41"/>
      <c r="C2" s="41"/>
      <c r="D2" s="41"/>
      <c r="E2" s="41"/>
    </row>
    <row r="3" spans="1:14" ht="15.75" customHeight="1">
      <c r="A3" s="193" t="s">
        <v>190</v>
      </c>
      <c r="B3" s="193"/>
      <c r="C3" s="193"/>
      <c r="D3" s="193"/>
      <c r="E3" s="193"/>
      <c r="G3" s="45"/>
      <c r="H3" s="45"/>
      <c r="I3" s="45"/>
      <c r="J3" s="45"/>
      <c r="K3" s="45"/>
      <c r="L3" s="45"/>
    </row>
    <row r="4" spans="1:14" ht="18.75" customHeight="1">
      <c r="A4" s="48"/>
      <c r="B4" s="194" t="s">
        <v>191</v>
      </c>
      <c r="C4" s="194"/>
      <c r="D4" s="194" t="s">
        <v>165</v>
      </c>
      <c r="E4" s="194"/>
      <c r="G4" s="47"/>
      <c r="H4" s="47"/>
      <c r="I4" s="47"/>
      <c r="J4" s="47"/>
      <c r="K4" s="47"/>
      <c r="L4" s="47"/>
    </row>
    <row r="5" spans="1:14">
      <c r="A5" s="33" t="s">
        <v>249</v>
      </c>
      <c r="B5" s="195"/>
      <c r="C5" s="195">
        <v>114000</v>
      </c>
      <c r="D5" s="195"/>
      <c r="E5" s="195">
        <v>94000</v>
      </c>
      <c r="G5" s="45"/>
      <c r="H5" s="45"/>
      <c r="I5" s="45"/>
      <c r="J5" s="45"/>
      <c r="K5" s="45"/>
      <c r="L5" s="45"/>
    </row>
    <row r="6" spans="1:14">
      <c r="A6" s="196" t="s">
        <v>250</v>
      </c>
      <c r="B6" s="52"/>
      <c r="C6" s="197">
        <v>81000</v>
      </c>
      <c r="D6" s="52"/>
      <c r="E6" s="197">
        <v>65000</v>
      </c>
      <c r="G6" s="45"/>
      <c r="H6" s="45"/>
      <c r="I6" s="45"/>
      <c r="J6" s="45"/>
      <c r="K6" s="45"/>
      <c r="L6" s="45"/>
    </row>
    <row r="7" spans="1:14">
      <c r="A7" s="198" t="s">
        <v>251</v>
      </c>
      <c r="B7" s="195"/>
      <c r="C7" s="199">
        <v>33000</v>
      </c>
      <c r="D7" s="195"/>
      <c r="E7" s="199">
        <v>29000</v>
      </c>
      <c r="G7" s="45"/>
      <c r="H7" s="45"/>
      <c r="I7" s="45"/>
      <c r="J7" s="45"/>
      <c r="K7" s="45"/>
      <c r="L7" s="45"/>
    </row>
    <row r="8" spans="1:14" ht="15" customHeight="1">
      <c r="A8" s="2" t="s">
        <v>2</v>
      </c>
      <c r="B8" s="200"/>
      <c r="C8" s="6">
        <v>0.3</v>
      </c>
      <c r="D8" s="6"/>
      <c r="E8" s="6">
        <v>0.4</v>
      </c>
      <c r="F8" s="45"/>
      <c r="G8" s="45"/>
      <c r="H8" s="45"/>
      <c r="I8" s="45"/>
      <c r="J8" s="45"/>
      <c r="K8" s="45"/>
      <c r="L8" s="45"/>
      <c r="M8" s="45"/>
      <c r="N8" s="45"/>
    </row>
    <row r="9" spans="1:14" ht="15" customHeight="1">
      <c r="A9" s="23" t="s">
        <v>3</v>
      </c>
      <c r="B9" s="53"/>
      <c r="C9" s="28">
        <v>82</v>
      </c>
      <c r="D9" s="28"/>
      <c r="E9" s="28">
        <v>100</v>
      </c>
      <c r="F9" s="45"/>
      <c r="G9" s="45"/>
      <c r="H9" s="45"/>
      <c r="I9" s="45"/>
      <c r="J9" s="45"/>
      <c r="K9" s="45"/>
      <c r="L9" s="45"/>
      <c r="M9" s="45"/>
      <c r="N9" s="45"/>
    </row>
    <row r="10" spans="1:14" ht="15" customHeight="1">
      <c r="A10" s="2" t="s">
        <v>41</v>
      </c>
      <c r="B10" s="8"/>
      <c r="C10" s="9">
        <v>28</v>
      </c>
      <c r="D10" s="9"/>
      <c r="E10" s="9">
        <v>31</v>
      </c>
      <c r="F10" s="45"/>
      <c r="G10" s="45"/>
      <c r="H10" s="45"/>
      <c r="I10" s="45"/>
      <c r="J10" s="201"/>
      <c r="K10" s="45"/>
      <c r="L10" s="45"/>
      <c r="M10" s="45"/>
      <c r="N10" s="45"/>
    </row>
    <row r="11" spans="1:14" ht="15" customHeight="1">
      <c r="A11" s="23" t="s">
        <v>252</v>
      </c>
      <c r="B11" s="24"/>
      <c r="C11" s="28">
        <v>44</v>
      </c>
      <c r="D11" s="28"/>
      <c r="E11" s="28">
        <v>47</v>
      </c>
      <c r="F11" s="45"/>
      <c r="G11" s="45"/>
      <c r="H11" s="45"/>
      <c r="I11" s="45"/>
      <c r="J11" s="201"/>
      <c r="K11" s="45"/>
      <c r="L11" s="45"/>
      <c r="M11" s="45"/>
      <c r="N11" s="45"/>
    </row>
    <row r="12" spans="1:14" ht="15" customHeight="1">
      <c r="A12" s="2" t="s">
        <v>253</v>
      </c>
      <c r="B12" s="8"/>
      <c r="C12" s="9">
        <v>17</v>
      </c>
      <c r="D12" s="9"/>
      <c r="E12" s="9" t="s">
        <v>254</v>
      </c>
      <c r="F12" s="45"/>
      <c r="G12" s="45"/>
      <c r="H12" s="45"/>
      <c r="I12" s="45"/>
      <c r="J12" s="45"/>
      <c r="K12" s="45"/>
      <c r="L12" s="45"/>
      <c r="M12" s="45"/>
      <c r="N12" s="45"/>
    </row>
    <row r="13" spans="1:14" ht="50.25" customHeight="1">
      <c r="A13" s="61" t="s">
        <v>255</v>
      </c>
      <c r="B13" s="61"/>
      <c r="C13" s="61"/>
      <c r="D13" s="61"/>
      <c r="E13" s="61"/>
      <c r="F13" s="45"/>
      <c r="G13" s="45"/>
      <c r="H13" s="45"/>
      <c r="I13" s="45"/>
      <c r="J13" s="45"/>
      <c r="K13" s="45"/>
      <c r="L13" s="45"/>
      <c r="M13" s="45"/>
      <c r="N13" s="45"/>
    </row>
    <row r="14" spans="1:14" ht="24" customHeight="1">
      <c r="A14" s="61" t="s">
        <v>256</v>
      </c>
      <c r="B14" s="61"/>
      <c r="C14" s="61"/>
      <c r="D14" s="61"/>
      <c r="E14" s="61"/>
      <c r="F14" s="45"/>
      <c r="G14" s="45"/>
      <c r="H14" s="45"/>
      <c r="I14" s="45"/>
      <c r="J14" s="45"/>
      <c r="K14" s="45"/>
      <c r="L14" s="45"/>
      <c r="M14" s="45"/>
      <c r="N14" s="45"/>
    </row>
    <row r="15" spans="1:14" ht="13.5" customHeight="1">
      <c r="A15" s="61" t="s">
        <v>257</v>
      </c>
      <c r="B15" s="61"/>
      <c r="C15" s="61"/>
      <c r="D15" s="61"/>
      <c r="E15" s="61"/>
      <c r="F15" s="45"/>
      <c r="G15" s="45"/>
      <c r="H15" s="45"/>
      <c r="I15" s="45"/>
      <c r="J15" s="45"/>
      <c r="K15" s="45"/>
      <c r="L15" s="45"/>
      <c r="M15" s="45"/>
      <c r="N15" s="45"/>
    </row>
    <row r="16" spans="1:14" ht="38.25" customHeight="1">
      <c r="A16" s="63" t="s">
        <v>258</v>
      </c>
      <c r="B16" s="64"/>
      <c r="C16" s="64"/>
      <c r="D16" s="64"/>
      <c r="E16" s="64"/>
      <c r="F16" s="102"/>
      <c r="G16" s="102"/>
      <c r="H16" s="102"/>
      <c r="I16" s="102"/>
    </row>
    <row r="17" spans="1:9" ht="15" customHeight="1">
      <c r="A17" s="134" t="s">
        <v>259</v>
      </c>
      <c r="B17" s="134"/>
      <c r="C17" s="134"/>
      <c r="D17" s="134"/>
      <c r="E17" s="134"/>
      <c r="F17" s="255"/>
      <c r="G17" s="255"/>
      <c r="H17" s="255"/>
      <c r="I17" s="102"/>
    </row>
    <row r="18" spans="1:9" ht="15" customHeight="1">
      <c r="A18" s="134"/>
      <c r="B18" s="134"/>
      <c r="C18" s="134"/>
      <c r="D18" s="134"/>
      <c r="E18" s="134"/>
      <c r="F18" s="255"/>
      <c r="G18" s="255"/>
      <c r="H18" s="255"/>
      <c r="I18" s="102"/>
    </row>
    <row r="19" spans="1:9" ht="14.25" customHeight="1">
      <c r="A19" s="205"/>
      <c r="B19" s="205"/>
      <c r="C19" s="205"/>
      <c r="D19" s="205"/>
      <c r="E19" s="205"/>
      <c r="F19" s="102"/>
      <c r="G19" s="102"/>
      <c r="H19" s="102"/>
      <c r="I19" s="102"/>
    </row>
    <row r="20" spans="1:9" ht="15" customHeight="1">
      <c r="A20" s="206"/>
      <c r="B20" s="206"/>
      <c r="C20" s="206"/>
      <c r="D20" s="206"/>
      <c r="E20" s="206"/>
    </row>
    <row r="21" spans="1:9" ht="14.25" customHeight="1">
      <c r="A21" s="1"/>
      <c r="B21" s="1"/>
      <c r="C21" s="1"/>
      <c r="D21" s="1"/>
      <c r="E21" s="1"/>
    </row>
    <row r="22" spans="1:9" ht="14.25" customHeight="1">
      <c r="A22" s="1"/>
      <c r="B22" s="1"/>
      <c r="C22" s="1"/>
      <c r="D22" s="1"/>
      <c r="E22" s="1"/>
    </row>
    <row r="23" spans="1:9" ht="15" customHeight="1">
      <c r="A23" s="1"/>
      <c r="B23" s="1"/>
      <c r="C23" s="1"/>
      <c r="D23" s="1"/>
      <c r="E23" s="1"/>
    </row>
    <row r="24" spans="1:9" ht="15" customHeight="1">
      <c r="A24" s="1"/>
      <c r="B24" s="1"/>
      <c r="C24" s="1"/>
      <c r="D24" s="1"/>
      <c r="E24" s="1"/>
    </row>
    <row r="25" spans="1:9" ht="15" customHeight="1">
      <c r="A25" s="1"/>
      <c r="B25" s="1"/>
      <c r="C25" s="1"/>
      <c r="D25" s="1"/>
      <c r="E25" s="1"/>
    </row>
    <row r="26" spans="1:9" ht="14.25" customHeight="1">
      <c r="A26" s="1"/>
      <c r="B26" s="1"/>
      <c r="C26" s="1"/>
      <c r="D26" s="1"/>
      <c r="E26" s="1"/>
    </row>
    <row r="27" spans="1:9" ht="15.75" customHeight="1">
      <c r="A27" s="134" t="s">
        <v>226</v>
      </c>
      <c r="B27" s="134"/>
      <c r="C27" s="134"/>
      <c r="D27" s="134"/>
      <c r="E27" s="134"/>
    </row>
    <row r="28" spans="1:9" ht="15" customHeight="1">
      <c r="A28" s="1"/>
      <c r="B28" s="1"/>
      <c r="C28" s="1"/>
      <c r="D28" s="1"/>
      <c r="E28" s="1"/>
    </row>
    <row r="29" spans="1:9" ht="15" customHeight="1">
      <c r="A29" s="70"/>
      <c r="B29" s="1"/>
      <c r="C29" s="1"/>
      <c r="D29" s="1"/>
      <c r="E29" s="1"/>
    </row>
    <row r="30" spans="1:9" ht="15" customHeight="1">
      <c r="A30" s="70"/>
      <c r="B30" s="1"/>
      <c r="C30" s="1"/>
      <c r="D30" s="1"/>
      <c r="E30" s="1"/>
    </row>
    <row r="31" spans="1:9" ht="15" customHeight="1">
      <c r="A31" s="1"/>
      <c r="B31" s="71"/>
      <c r="C31" s="71"/>
      <c r="D31" s="71"/>
      <c r="E31" s="71"/>
    </row>
    <row r="32" spans="1:9" ht="15" customHeight="1">
      <c r="A32" s="70"/>
      <c r="B32" s="1"/>
      <c r="C32" s="1"/>
      <c r="D32" s="1"/>
      <c r="E32" s="1"/>
    </row>
    <row r="33" spans="1:5" ht="14.25" customHeight="1">
      <c r="A33" s="70"/>
      <c r="B33" s="1"/>
      <c r="C33" s="1"/>
      <c r="D33" s="1"/>
      <c r="E33" s="1"/>
    </row>
    <row r="34" spans="1:5" ht="15" customHeight="1">
      <c r="A34" s="70"/>
      <c r="B34" s="1"/>
      <c r="C34" s="1"/>
      <c r="D34" s="1"/>
      <c r="E34" s="1"/>
    </row>
    <row r="35" spans="1:5" ht="15" customHeight="1">
      <c r="A35" s="70"/>
      <c r="B35" s="1"/>
      <c r="C35" s="1"/>
      <c r="D35" s="1"/>
      <c r="E35" s="1"/>
    </row>
    <row r="36" spans="1:5" ht="15" customHeight="1">
      <c r="A36" s="70"/>
      <c r="B36" s="1"/>
      <c r="C36" s="1"/>
      <c r="D36" s="1"/>
      <c r="E36" s="1"/>
    </row>
    <row r="37" spans="1:5" ht="15" customHeight="1">
      <c r="A37" s="70"/>
      <c r="B37" s="1"/>
      <c r="C37" s="1"/>
      <c r="D37" s="1"/>
      <c r="E37" s="1"/>
    </row>
    <row r="38" spans="1:5" ht="25.5" customHeight="1">
      <c r="A38" s="207"/>
      <c r="B38" s="71"/>
      <c r="C38" s="71"/>
      <c r="D38" s="71"/>
      <c r="E38" s="71"/>
    </row>
    <row r="39" spans="1:5" ht="12" customHeight="1">
      <c r="A39" s="73" t="s">
        <v>203</v>
      </c>
      <c r="B39" s="71"/>
      <c r="C39" s="71"/>
      <c r="D39" s="71"/>
      <c r="E39" s="71"/>
    </row>
    <row r="40" spans="1:5" ht="12" customHeight="1">
      <c r="A40" s="74" t="s">
        <v>199</v>
      </c>
      <c r="B40" s="75"/>
      <c r="C40" s="75"/>
      <c r="D40" s="75"/>
      <c r="E40" s="75"/>
    </row>
    <row r="43" spans="1:5">
      <c r="A43" s="77" t="s">
        <v>49</v>
      </c>
      <c r="B43" s="78"/>
      <c r="C43" s="78"/>
      <c r="D43" s="78"/>
    </row>
    <row r="44" spans="1:5">
      <c r="A44" s="78"/>
      <c r="B44" s="78"/>
      <c r="C44" s="78"/>
      <c r="D44" s="78"/>
    </row>
    <row r="45" spans="1:5">
      <c r="A45" s="77" t="s">
        <v>112</v>
      </c>
      <c r="B45" s="124"/>
      <c r="C45" s="78"/>
      <c r="D45" s="78"/>
    </row>
    <row r="46" spans="1:5">
      <c r="A46" s="120" t="s">
        <v>84</v>
      </c>
      <c r="B46" s="146">
        <v>45</v>
      </c>
      <c r="C46" s="78"/>
      <c r="D46" s="78"/>
    </row>
    <row r="47" spans="1:5">
      <c r="A47" s="120" t="s">
        <v>85</v>
      </c>
      <c r="B47" s="146">
        <v>54</v>
      </c>
      <c r="C47" s="78"/>
      <c r="D47" s="78"/>
    </row>
    <row r="48" spans="1:5">
      <c r="A48" s="120" t="s">
        <v>115</v>
      </c>
      <c r="B48" s="146">
        <f>100-B46-B47</f>
        <v>1</v>
      </c>
      <c r="C48" s="78"/>
      <c r="D48" s="78"/>
    </row>
    <row r="49" spans="1:7">
      <c r="A49" s="78"/>
      <c r="B49" s="78"/>
      <c r="C49" s="78"/>
      <c r="D49" s="78"/>
    </row>
    <row r="50" spans="1:7">
      <c r="A50" s="77" t="s">
        <v>97</v>
      </c>
      <c r="B50" s="78"/>
      <c r="C50" s="78"/>
      <c r="D50" s="78"/>
    </row>
    <row r="51" spans="1:7">
      <c r="A51" s="78" t="s">
        <v>98</v>
      </c>
      <c r="B51" s="124">
        <v>92</v>
      </c>
      <c r="C51" s="78"/>
      <c r="D51" s="78"/>
    </row>
    <row r="52" spans="1:7">
      <c r="A52" s="78" t="s">
        <v>99</v>
      </c>
      <c r="B52" s="124">
        <v>8</v>
      </c>
      <c r="C52" s="78"/>
      <c r="D52" s="78"/>
      <c r="E52" s="256"/>
      <c r="F52" s="256"/>
    </row>
    <row r="53" spans="1:7">
      <c r="A53" s="78" t="s">
        <v>64</v>
      </c>
      <c r="B53" s="124">
        <f>100-B51-B52</f>
        <v>0</v>
      </c>
      <c r="C53" s="78"/>
      <c r="D53" s="78"/>
      <c r="E53" s="256"/>
      <c r="F53" s="256"/>
    </row>
    <row r="54" spans="1:7">
      <c r="A54" s="78"/>
      <c r="B54" s="78"/>
      <c r="C54" s="78"/>
      <c r="D54" s="78"/>
    </row>
    <row r="55" spans="1:7">
      <c r="A55" s="77" t="s">
        <v>103</v>
      </c>
      <c r="B55" s="124"/>
      <c r="C55" s="78"/>
      <c r="D55" s="78"/>
    </row>
    <row r="56" spans="1:7">
      <c r="A56" s="78" t="s">
        <v>260</v>
      </c>
      <c r="B56" s="124">
        <v>44</v>
      </c>
      <c r="C56" s="78"/>
      <c r="D56" s="78"/>
      <c r="E56" s="45"/>
      <c r="F56" s="45"/>
      <c r="G56" s="45"/>
    </row>
    <row r="57" spans="1:7">
      <c r="A57" s="78" t="s">
        <v>261</v>
      </c>
      <c r="B57" s="124">
        <v>30</v>
      </c>
      <c r="C57" s="78"/>
      <c r="D57" s="78"/>
      <c r="E57" s="45"/>
      <c r="F57" s="45"/>
      <c r="G57" s="45"/>
    </row>
    <row r="58" spans="1:7">
      <c r="A58" s="78" t="s">
        <v>262</v>
      </c>
      <c r="B58" s="124">
        <v>26</v>
      </c>
      <c r="C58" s="78"/>
      <c r="D58" s="78"/>
      <c r="E58" s="45"/>
      <c r="F58" s="45"/>
      <c r="G58" s="45"/>
    </row>
    <row r="59" spans="1:7">
      <c r="A59" s="78"/>
      <c r="B59" s="124"/>
      <c r="C59" s="78"/>
      <c r="D59" s="78"/>
    </row>
    <row r="60" spans="1:7">
      <c r="A60" s="77" t="s">
        <v>226</v>
      </c>
      <c r="B60" s="78"/>
      <c r="C60" s="78"/>
      <c r="D60" s="78"/>
    </row>
    <row r="61" spans="1:7">
      <c r="A61" s="257" t="s">
        <v>235</v>
      </c>
      <c r="B61" s="258">
        <v>0.13</v>
      </c>
      <c r="C61" s="257"/>
      <c r="D61" s="257"/>
    </row>
    <row r="62" spans="1:7">
      <c r="A62" s="257" t="s">
        <v>236</v>
      </c>
      <c r="B62" s="258">
        <v>0.12</v>
      </c>
      <c r="C62" s="257"/>
      <c r="D62" s="257"/>
    </row>
    <row r="63" spans="1:7">
      <c r="A63" s="257" t="s">
        <v>237</v>
      </c>
      <c r="B63" s="258">
        <v>0.21</v>
      </c>
      <c r="C63" s="78"/>
      <c r="D63" s="78"/>
    </row>
    <row r="64" spans="1:7">
      <c r="A64" s="257" t="s">
        <v>238</v>
      </c>
      <c r="B64" s="258">
        <v>0.28000000000000003</v>
      </c>
      <c r="C64" s="78"/>
      <c r="D64" s="78"/>
    </row>
    <row r="65" spans="1:4">
      <c r="A65" s="257" t="s">
        <v>239</v>
      </c>
      <c r="B65" s="258">
        <v>0.35</v>
      </c>
      <c r="C65" s="109"/>
      <c r="D65" s="78"/>
    </row>
    <row r="66" spans="1:4">
      <c r="A66" s="257"/>
      <c r="B66" s="78"/>
      <c r="C66" s="78"/>
      <c r="D66" s="78"/>
    </row>
    <row r="67" spans="1:4" ht="48">
      <c r="A67" s="259"/>
      <c r="B67" s="158" t="s">
        <v>263</v>
      </c>
      <c r="C67" s="158" t="s">
        <v>264</v>
      </c>
      <c r="D67" s="158" t="s">
        <v>265</v>
      </c>
    </row>
    <row r="68" spans="1:4">
      <c r="A68" s="260" t="s">
        <v>240</v>
      </c>
      <c r="B68" s="261">
        <v>0.55000000000000004</v>
      </c>
      <c r="C68" s="262">
        <v>0.52</v>
      </c>
      <c r="D68" s="262">
        <v>0.56999999999999995</v>
      </c>
    </row>
  </sheetData>
  <mergeCells count="11">
    <mergeCell ref="A15:E15"/>
    <mergeCell ref="A16:E16"/>
    <mergeCell ref="A17:E18"/>
    <mergeCell ref="A19:E19"/>
    <mergeCell ref="A27:E27"/>
    <mergeCell ref="A2:E2"/>
    <mergeCell ref="A3:E3"/>
    <mergeCell ref="B4:C4"/>
    <mergeCell ref="D4:E4"/>
    <mergeCell ref="A13:E13"/>
    <mergeCell ref="A14:E1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Normal="100" workbookViewId="0">
      <selection activeCell="F53" sqref="F53"/>
    </sheetView>
  </sheetViews>
  <sheetFormatPr baseColWidth="10" defaultRowHeight="15"/>
  <cols>
    <col min="1" max="1" width="58.140625" customWidth="1"/>
    <col min="2" max="4" width="8.7109375" customWidth="1"/>
    <col min="5" max="5" width="10.5703125" customWidth="1"/>
  </cols>
  <sheetData>
    <row r="1" spans="1:14" ht="11.1" customHeight="1">
      <c r="A1" s="1"/>
      <c r="B1" s="1"/>
      <c r="C1" s="1"/>
      <c r="D1" s="1"/>
      <c r="E1" s="1"/>
    </row>
    <row r="2" spans="1:14" ht="15.75" customHeight="1">
      <c r="A2" s="41" t="s">
        <v>266</v>
      </c>
      <c r="B2" s="41"/>
      <c r="C2" s="41"/>
      <c r="D2" s="41"/>
      <c r="E2" s="41"/>
    </row>
    <row r="3" spans="1:14" ht="15.75" customHeight="1">
      <c r="A3" s="193" t="s">
        <v>190</v>
      </c>
      <c r="B3" s="193"/>
      <c r="C3" s="193"/>
      <c r="D3" s="193"/>
      <c r="E3" s="193"/>
      <c r="G3" s="45"/>
      <c r="H3" s="45"/>
      <c r="I3" s="45"/>
      <c r="J3" s="45"/>
      <c r="K3" s="45"/>
      <c r="L3" s="45"/>
    </row>
    <row r="4" spans="1:14" ht="18.75" customHeight="1">
      <c r="A4" s="48"/>
      <c r="B4" s="194" t="s">
        <v>191</v>
      </c>
      <c r="C4" s="194"/>
      <c r="D4" s="194" t="s">
        <v>165</v>
      </c>
      <c r="E4" s="194"/>
      <c r="G4" s="47"/>
      <c r="H4" s="47"/>
      <c r="I4" s="47"/>
      <c r="J4" s="47"/>
      <c r="K4" s="47"/>
      <c r="L4" s="47"/>
    </row>
    <row r="5" spans="1:14">
      <c r="A5" s="33" t="s">
        <v>267</v>
      </c>
      <c r="B5" s="195"/>
      <c r="C5" s="195">
        <v>302000</v>
      </c>
      <c r="D5" s="195"/>
      <c r="E5" s="195">
        <v>219000</v>
      </c>
      <c r="G5" s="45"/>
      <c r="H5" s="45"/>
      <c r="I5" s="45"/>
      <c r="J5" s="45"/>
      <c r="K5" s="45"/>
      <c r="L5" s="45"/>
    </row>
    <row r="6" spans="1:14">
      <c r="A6" s="196" t="s">
        <v>268</v>
      </c>
      <c r="B6" s="52"/>
      <c r="C6" s="197">
        <v>231000</v>
      </c>
      <c r="D6" s="52"/>
      <c r="E6" s="197">
        <v>154000</v>
      </c>
      <c r="G6" s="45"/>
      <c r="H6" s="45"/>
      <c r="I6" s="45"/>
      <c r="J6" s="45"/>
      <c r="K6" s="45"/>
      <c r="L6" s="45"/>
    </row>
    <row r="7" spans="1:14">
      <c r="A7" s="198" t="s">
        <v>269</v>
      </c>
      <c r="B7" s="195"/>
      <c r="C7" s="199">
        <v>35000</v>
      </c>
      <c r="D7" s="195"/>
      <c r="E7" s="199">
        <v>32000</v>
      </c>
      <c r="G7" s="45"/>
      <c r="H7" s="45"/>
      <c r="I7" s="45"/>
      <c r="J7" s="45"/>
      <c r="K7" s="45"/>
      <c r="L7" s="45"/>
    </row>
    <row r="8" spans="1:14">
      <c r="A8" s="196" t="s">
        <v>270</v>
      </c>
      <c r="B8" s="52"/>
      <c r="C8" s="197">
        <v>36000</v>
      </c>
      <c r="D8" s="52"/>
      <c r="E8" s="197">
        <v>33000</v>
      </c>
      <c r="G8" s="45"/>
      <c r="H8" s="45"/>
      <c r="I8" s="45"/>
      <c r="J8" s="45"/>
      <c r="K8" s="45"/>
      <c r="L8" s="45"/>
    </row>
    <row r="9" spans="1:14" ht="15" customHeight="1">
      <c r="A9" s="23" t="s">
        <v>2</v>
      </c>
      <c r="B9" s="53"/>
      <c r="C9" s="54">
        <v>0.7</v>
      </c>
      <c r="D9" s="54"/>
      <c r="E9" s="54">
        <v>1</v>
      </c>
      <c r="F9" s="45"/>
      <c r="G9" s="45"/>
      <c r="H9" s="45"/>
      <c r="I9" s="45"/>
      <c r="J9" s="45"/>
      <c r="K9" s="45"/>
      <c r="L9" s="45"/>
      <c r="M9" s="45"/>
      <c r="N9" s="45"/>
    </row>
    <row r="10" spans="1:14" ht="15" customHeight="1">
      <c r="A10" s="2" t="s">
        <v>3</v>
      </c>
      <c r="B10" s="200"/>
      <c r="C10" s="9">
        <v>72</v>
      </c>
      <c r="D10" s="9"/>
      <c r="E10" s="9">
        <v>100</v>
      </c>
      <c r="F10" s="45"/>
      <c r="G10" s="45"/>
      <c r="H10" s="45"/>
      <c r="I10" s="45"/>
      <c r="J10" s="45"/>
      <c r="K10" s="45"/>
      <c r="L10" s="45"/>
      <c r="M10" s="45"/>
      <c r="N10" s="45"/>
    </row>
    <row r="11" spans="1:14" ht="15" customHeight="1">
      <c r="A11" s="23" t="s">
        <v>41</v>
      </c>
      <c r="B11" s="24"/>
      <c r="C11" s="28">
        <v>28</v>
      </c>
      <c r="D11" s="28"/>
      <c r="E11" s="28">
        <v>30</v>
      </c>
      <c r="F11" s="45"/>
      <c r="G11" s="45"/>
      <c r="H11" s="45"/>
      <c r="I11" s="45"/>
      <c r="J11" s="201"/>
      <c r="K11" s="45"/>
      <c r="L11" s="45"/>
      <c r="M11" s="45"/>
      <c r="N11" s="45"/>
    </row>
    <row r="12" spans="1:14" ht="15" customHeight="1">
      <c r="A12" s="2" t="s">
        <v>253</v>
      </c>
      <c r="B12" s="8"/>
      <c r="C12" s="9">
        <v>15</v>
      </c>
      <c r="D12" s="9"/>
      <c r="E12" s="9">
        <v>19</v>
      </c>
      <c r="F12" s="45"/>
      <c r="G12" s="45"/>
      <c r="H12" s="45"/>
      <c r="I12" s="45"/>
      <c r="J12" s="45"/>
      <c r="K12" s="45"/>
      <c r="L12" s="45"/>
      <c r="M12" s="45"/>
      <c r="N12" s="45"/>
    </row>
    <row r="13" spans="1:14" ht="50.25" customHeight="1">
      <c r="A13" s="61" t="s">
        <v>255</v>
      </c>
      <c r="B13" s="61"/>
      <c r="C13" s="61"/>
      <c r="D13" s="61"/>
      <c r="E13" s="61"/>
      <c r="F13" s="45"/>
      <c r="G13" s="45"/>
      <c r="H13" s="45"/>
      <c r="I13" s="45"/>
      <c r="J13" s="45"/>
      <c r="K13" s="45"/>
      <c r="L13" s="45"/>
      <c r="M13" s="45"/>
      <c r="N13" s="45"/>
    </row>
    <row r="14" spans="1:14" ht="24" customHeight="1">
      <c r="A14" s="61" t="s">
        <v>271</v>
      </c>
      <c r="B14" s="61"/>
      <c r="C14" s="61"/>
      <c r="D14" s="61"/>
      <c r="E14" s="61"/>
      <c r="F14" s="45"/>
      <c r="G14" s="45"/>
      <c r="H14" s="45"/>
      <c r="I14" s="45"/>
      <c r="J14" s="45"/>
      <c r="K14" s="45"/>
      <c r="L14" s="45"/>
      <c r="M14" s="45"/>
      <c r="N14" s="45"/>
    </row>
    <row r="15" spans="1:14" ht="13.5" customHeight="1">
      <c r="A15" s="61" t="s">
        <v>257</v>
      </c>
      <c r="B15" s="61"/>
      <c r="C15" s="61"/>
      <c r="D15" s="61"/>
      <c r="E15" s="61"/>
      <c r="F15" s="45"/>
      <c r="G15" s="45"/>
      <c r="H15" s="45"/>
      <c r="I15" s="45"/>
      <c r="J15" s="45"/>
      <c r="K15" s="45"/>
      <c r="L15" s="45"/>
      <c r="M15" s="45"/>
      <c r="N15" s="45"/>
    </row>
    <row r="16" spans="1:14" ht="38.25" customHeight="1">
      <c r="A16" s="63" t="s">
        <v>272</v>
      </c>
      <c r="B16" s="64"/>
      <c r="C16" s="64"/>
      <c r="D16" s="64"/>
      <c r="E16" s="64"/>
      <c r="F16" s="102"/>
      <c r="G16" s="102"/>
      <c r="H16" s="102"/>
      <c r="I16" s="102"/>
    </row>
    <row r="17" spans="1:9" ht="15" customHeight="1">
      <c r="A17" s="134" t="s">
        <v>273</v>
      </c>
      <c r="B17" s="134"/>
      <c r="C17" s="134"/>
      <c r="D17" s="134"/>
      <c r="E17" s="134"/>
      <c r="F17" s="255"/>
      <c r="G17" s="255"/>
      <c r="H17" s="255"/>
      <c r="I17" s="102"/>
    </row>
    <row r="18" spans="1:9" ht="15" customHeight="1">
      <c r="A18" s="134"/>
      <c r="B18" s="134"/>
      <c r="C18" s="134"/>
      <c r="D18" s="134"/>
      <c r="E18" s="134"/>
      <c r="F18" s="255"/>
      <c r="G18" s="255"/>
      <c r="H18" s="255"/>
      <c r="I18" s="102"/>
    </row>
    <row r="19" spans="1:9" ht="14.25" customHeight="1">
      <c r="A19" s="205"/>
      <c r="B19" s="205"/>
      <c r="C19" s="205"/>
      <c r="D19" s="205"/>
      <c r="E19" s="205"/>
      <c r="F19" s="102"/>
      <c r="G19" s="102"/>
      <c r="H19" s="102"/>
      <c r="I19" s="102"/>
    </row>
    <row r="20" spans="1:9" ht="15" customHeight="1">
      <c r="A20" s="206"/>
      <c r="B20" s="206"/>
      <c r="C20" s="206"/>
      <c r="D20" s="206"/>
      <c r="E20" s="206"/>
    </row>
    <row r="21" spans="1:9" ht="14.25" customHeight="1">
      <c r="A21" s="1"/>
      <c r="B21" s="1"/>
      <c r="C21" s="1"/>
      <c r="D21" s="1"/>
      <c r="E21" s="1"/>
    </row>
    <row r="22" spans="1:9" ht="14.25" customHeight="1">
      <c r="A22" s="1"/>
      <c r="B22" s="1"/>
      <c r="C22" s="1"/>
      <c r="D22" s="1"/>
      <c r="E22" s="1"/>
    </row>
    <row r="23" spans="1:9" ht="15" customHeight="1">
      <c r="A23" s="1"/>
      <c r="B23" s="1"/>
      <c r="C23" s="1"/>
      <c r="D23" s="1"/>
      <c r="E23" s="1"/>
    </row>
    <row r="24" spans="1:9" ht="15" customHeight="1">
      <c r="A24" s="1"/>
      <c r="B24" s="1"/>
      <c r="C24" s="1"/>
      <c r="D24" s="1"/>
      <c r="E24" s="1"/>
    </row>
    <row r="25" spans="1:9" ht="15" customHeight="1">
      <c r="A25" s="1"/>
      <c r="B25" s="1"/>
      <c r="C25" s="1"/>
      <c r="D25" s="1"/>
      <c r="E25" s="1"/>
    </row>
    <row r="26" spans="1:9" ht="14.25" customHeight="1">
      <c r="A26" s="1"/>
      <c r="B26" s="1"/>
      <c r="C26" s="1"/>
      <c r="D26" s="1"/>
      <c r="E26" s="1"/>
    </row>
    <row r="27" spans="1:9" ht="15.75" customHeight="1">
      <c r="A27" s="263" t="s">
        <v>274</v>
      </c>
      <c r="B27" s="263"/>
      <c r="C27" s="263"/>
      <c r="D27" s="263"/>
      <c r="E27" s="263"/>
    </row>
    <row r="28" spans="1:9" ht="15" customHeight="1">
      <c r="A28" s="264" t="s">
        <v>275</v>
      </c>
      <c r="B28" s="264"/>
      <c r="C28" s="264"/>
      <c r="D28" s="264"/>
      <c r="E28" s="264"/>
    </row>
    <row r="29" spans="1:9" ht="15" customHeight="1">
      <c r="A29" s="70"/>
      <c r="B29" s="1"/>
      <c r="C29" s="1"/>
      <c r="D29" s="1"/>
      <c r="E29" s="1"/>
    </row>
    <row r="30" spans="1:9" ht="15" customHeight="1">
      <c r="A30" s="70"/>
      <c r="B30" s="1"/>
      <c r="C30" s="1"/>
      <c r="D30" s="1"/>
      <c r="E30" s="1"/>
    </row>
    <row r="31" spans="1:9" ht="15" customHeight="1">
      <c r="A31" s="1"/>
      <c r="B31" s="71"/>
      <c r="C31" s="71"/>
      <c r="D31" s="71"/>
      <c r="E31" s="71"/>
    </row>
    <row r="32" spans="1:9" ht="15" customHeight="1">
      <c r="A32" s="70"/>
      <c r="B32" s="1"/>
      <c r="C32" s="1"/>
      <c r="D32" s="1"/>
      <c r="E32" s="1"/>
    </row>
    <row r="33" spans="1:5" ht="14.25" customHeight="1">
      <c r="A33" s="70"/>
      <c r="B33" s="1"/>
      <c r="C33" s="1"/>
      <c r="D33" s="1"/>
      <c r="E33" s="1"/>
    </row>
    <row r="34" spans="1:5" ht="15" customHeight="1">
      <c r="A34" s="70"/>
      <c r="B34" s="1"/>
      <c r="C34" s="1"/>
      <c r="D34" s="1"/>
      <c r="E34" s="1"/>
    </row>
    <row r="35" spans="1:5" ht="15" customHeight="1">
      <c r="A35" s="70"/>
      <c r="B35" s="1"/>
      <c r="C35" s="1"/>
      <c r="D35" s="1"/>
      <c r="E35" s="1"/>
    </row>
    <row r="36" spans="1:5" ht="15" customHeight="1">
      <c r="A36" s="70"/>
      <c r="B36" s="1"/>
      <c r="C36" s="1"/>
      <c r="D36" s="1"/>
      <c r="E36" s="1"/>
    </row>
    <row r="37" spans="1:5" ht="15" customHeight="1">
      <c r="A37" s="70"/>
      <c r="B37" s="1"/>
      <c r="C37" s="1"/>
      <c r="D37" s="1"/>
      <c r="E37" s="1"/>
    </row>
    <row r="38" spans="1:5" ht="25.5" customHeight="1">
      <c r="A38" s="207"/>
      <c r="B38" s="71"/>
      <c r="C38" s="71"/>
      <c r="D38" s="71"/>
      <c r="E38" s="71"/>
    </row>
    <row r="39" spans="1:5" ht="12" customHeight="1">
      <c r="A39" s="73" t="s">
        <v>203</v>
      </c>
      <c r="B39" s="71"/>
      <c r="C39" s="71"/>
      <c r="D39" s="71"/>
      <c r="E39" s="71"/>
    </row>
    <row r="40" spans="1:5" ht="12" customHeight="1">
      <c r="A40" s="74" t="s">
        <v>199</v>
      </c>
      <c r="B40" s="75"/>
      <c r="C40" s="75"/>
      <c r="D40" s="75"/>
      <c r="E40" s="75"/>
    </row>
    <row r="43" spans="1:5">
      <c r="A43" s="77" t="s">
        <v>49</v>
      </c>
      <c r="B43" s="124"/>
      <c r="C43" s="78"/>
      <c r="D43" s="78"/>
    </row>
    <row r="44" spans="1:5">
      <c r="A44" s="78"/>
      <c r="B44" s="265" t="s">
        <v>60</v>
      </c>
      <c r="C44" s="78"/>
      <c r="D44" s="78"/>
    </row>
    <row r="45" spans="1:5">
      <c r="A45" s="77" t="s">
        <v>112</v>
      </c>
      <c r="B45" s="124"/>
      <c r="C45" s="78"/>
      <c r="D45" s="78"/>
    </row>
    <row r="46" spans="1:5">
      <c r="A46" s="120" t="s">
        <v>84</v>
      </c>
      <c r="B46" s="146">
        <v>31</v>
      </c>
      <c r="C46" s="78"/>
      <c r="D46" s="78"/>
    </row>
    <row r="47" spans="1:5">
      <c r="A47" s="120" t="s">
        <v>85</v>
      </c>
      <c r="B47" s="146">
        <v>68</v>
      </c>
      <c r="C47" s="78"/>
      <c r="D47" s="78"/>
    </row>
    <row r="48" spans="1:5">
      <c r="A48" s="120" t="s">
        <v>115</v>
      </c>
      <c r="B48" s="146">
        <f>100-B46-B47</f>
        <v>1</v>
      </c>
      <c r="C48" s="78"/>
      <c r="D48" s="78"/>
    </row>
    <row r="49" spans="1:6">
      <c r="A49" s="78"/>
      <c r="B49" s="78"/>
      <c r="C49" s="78"/>
      <c r="D49" s="78"/>
    </row>
    <row r="50" spans="1:6">
      <c r="A50" s="77" t="s">
        <v>276</v>
      </c>
      <c r="B50" s="78"/>
      <c r="C50" s="78"/>
      <c r="D50" s="78"/>
    </row>
    <row r="51" spans="1:6">
      <c r="A51" s="78" t="s">
        <v>84</v>
      </c>
      <c r="B51" s="124">
        <v>83</v>
      </c>
      <c r="C51" s="78"/>
      <c r="D51" s="78"/>
    </row>
    <row r="52" spans="1:6">
      <c r="A52" s="78" t="s">
        <v>85</v>
      </c>
      <c r="B52" s="124">
        <v>17</v>
      </c>
      <c r="C52" s="78"/>
      <c r="D52" s="78"/>
      <c r="E52" s="256"/>
      <c r="F52" s="256"/>
    </row>
    <row r="53" spans="1:6">
      <c r="A53" s="78" t="s">
        <v>64</v>
      </c>
      <c r="B53" s="124">
        <f>100-B51-B52</f>
        <v>0</v>
      </c>
      <c r="C53" s="78"/>
      <c r="D53" s="78"/>
      <c r="E53" s="256"/>
      <c r="F53" s="256"/>
    </row>
    <row r="54" spans="1:6">
      <c r="A54" s="78"/>
      <c r="B54" s="124"/>
      <c r="C54" s="78"/>
      <c r="D54" s="78"/>
      <c r="E54" s="256"/>
      <c r="F54" s="256"/>
    </row>
    <row r="55" spans="1:6">
      <c r="A55" s="77" t="s">
        <v>277</v>
      </c>
      <c r="B55" s="78"/>
      <c r="C55" s="78"/>
      <c r="D55" s="78"/>
    </row>
    <row r="56" spans="1:6">
      <c r="A56" s="78" t="s">
        <v>84</v>
      </c>
      <c r="B56" s="124">
        <v>72</v>
      </c>
      <c r="C56" s="78"/>
      <c r="D56" s="78"/>
    </row>
    <row r="57" spans="1:6">
      <c r="A57" s="78" t="s">
        <v>85</v>
      </c>
      <c r="B57" s="124">
        <v>28</v>
      </c>
      <c r="C57" s="78"/>
      <c r="D57" s="78"/>
      <c r="E57" s="256"/>
      <c r="F57" s="256"/>
    </row>
    <row r="58" spans="1:6">
      <c r="A58" s="78" t="s">
        <v>64</v>
      </c>
      <c r="B58" s="124">
        <f>100-B56-B57</f>
        <v>0</v>
      </c>
      <c r="C58" s="78"/>
      <c r="D58" s="78"/>
      <c r="E58" s="256"/>
      <c r="F58" s="256"/>
    </row>
    <row r="59" spans="1:6">
      <c r="A59" s="78"/>
      <c r="B59" s="78"/>
      <c r="C59" s="78"/>
      <c r="D59" s="78"/>
    </row>
    <row r="60" spans="1:6">
      <c r="A60" s="77" t="s">
        <v>226</v>
      </c>
      <c r="B60" s="78"/>
      <c r="C60" s="78"/>
      <c r="D60" s="78"/>
    </row>
    <row r="61" spans="1:6">
      <c r="A61" s="257" t="s">
        <v>235</v>
      </c>
      <c r="B61" s="258">
        <v>7.0000000000000007E-2</v>
      </c>
      <c r="C61" s="257"/>
      <c r="D61" s="257"/>
    </row>
    <row r="62" spans="1:6">
      <c r="A62" s="257" t="s">
        <v>236</v>
      </c>
      <c r="B62" s="258">
        <v>0.06</v>
      </c>
      <c r="C62" s="257"/>
      <c r="D62" s="257"/>
    </row>
    <row r="63" spans="1:6">
      <c r="A63" s="257" t="s">
        <v>237</v>
      </c>
      <c r="B63" s="258">
        <v>0.13</v>
      </c>
      <c r="C63" s="78"/>
      <c r="D63" s="78"/>
    </row>
    <row r="64" spans="1:6">
      <c r="A64" s="257" t="s">
        <v>238</v>
      </c>
      <c r="B64" s="258">
        <v>0.14000000000000001</v>
      </c>
      <c r="C64" s="78"/>
      <c r="D64" s="78"/>
    </row>
    <row r="65" spans="1:4">
      <c r="A65" s="257" t="s">
        <v>239</v>
      </c>
      <c r="B65" s="258">
        <v>0.16</v>
      </c>
      <c r="C65" s="109"/>
      <c r="D65" s="78"/>
    </row>
    <row r="66" spans="1:4">
      <c r="A66" s="257"/>
      <c r="B66" s="78"/>
      <c r="C66" s="78"/>
      <c r="D66" s="78"/>
    </row>
    <row r="67" spans="1:4">
      <c r="A67" s="266"/>
      <c r="B67" s="267" t="s">
        <v>278</v>
      </c>
      <c r="C67" s="82"/>
      <c r="D67" s="82"/>
    </row>
    <row r="68" spans="1:4">
      <c r="A68" s="260" t="s">
        <v>240</v>
      </c>
      <c r="B68" s="258">
        <v>0.31</v>
      </c>
      <c r="C68" s="268"/>
      <c r="D68" s="268"/>
    </row>
  </sheetData>
  <mergeCells count="12">
    <mergeCell ref="A15:E15"/>
    <mergeCell ref="A16:E16"/>
    <mergeCell ref="A17:E18"/>
    <mergeCell ref="A19:E19"/>
    <mergeCell ref="A27:E27"/>
    <mergeCell ref="A28:E28"/>
    <mergeCell ref="A2:E2"/>
    <mergeCell ref="A3:E3"/>
    <mergeCell ref="B4:C4"/>
    <mergeCell ref="D4:E4"/>
    <mergeCell ref="A13:E13"/>
    <mergeCell ref="A14:E1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zoomScaleNormal="100" workbookViewId="0">
      <selection activeCell="A44" sqref="A44"/>
    </sheetView>
  </sheetViews>
  <sheetFormatPr baseColWidth="10" defaultRowHeight="15"/>
  <cols>
    <col min="1" max="1" width="58.140625" customWidth="1"/>
    <col min="2" max="5" width="8.7109375" customWidth="1"/>
  </cols>
  <sheetData>
    <row r="1" spans="1:12" ht="11.1" customHeight="1">
      <c r="A1" s="1"/>
      <c r="B1" s="1"/>
      <c r="C1" s="1"/>
      <c r="D1" s="1"/>
      <c r="E1" s="1"/>
    </row>
    <row r="2" spans="1:12" ht="15.75" customHeight="1">
      <c r="A2" s="41" t="s">
        <v>279</v>
      </c>
      <c r="B2" s="41"/>
      <c r="C2" s="41"/>
      <c r="D2" s="41"/>
      <c r="E2" s="41"/>
    </row>
    <row r="3" spans="1:12" ht="15.75" customHeight="1">
      <c r="A3" s="46" t="s">
        <v>280</v>
      </c>
      <c r="B3" s="46"/>
      <c r="C3" s="46"/>
      <c r="D3" s="46"/>
      <c r="E3" s="46"/>
      <c r="G3" s="45"/>
      <c r="H3" s="45"/>
      <c r="I3" s="45"/>
      <c r="J3" s="45"/>
      <c r="K3" s="45"/>
      <c r="L3" s="45"/>
    </row>
    <row r="4" spans="1:12" ht="18.75" customHeight="1">
      <c r="A4" s="48"/>
      <c r="B4" s="194" t="s">
        <v>191</v>
      </c>
      <c r="C4" s="194"/>
      <c r="D4" s="194" t="s">
        <v>165</v>
      </c>
      <c r="E4" s="194"/>
      <c r="G4" s="47"/>
      <c r="H4" s="47"/>
      <c r="I4" s="47"/>
      <c r="J4" s="47"/>
      <c r="K4" s="47"/>
      <c r="L4" s="47"/>
    </row>
    <row r="5" spans="1:12">
      <c r="A5" s="33" t="s">
        <v>234</v>
      </c>
      <c r="B5" s="195"/>
      <c r="C5" s="195">
        <v>375000</v>
      </c>
      <c r="D5" s="195"/>
      <c r="E5" s="195">
        <v>250000</v>
      </c>
      <c r="G5" s="45"/>
      <c r="H5" s="45"/>
      <c r="I5" s="45"/>
      <c r="J5" s="45"/>
      <c r="K5" s="45"/>
      <c r="L5" s="45"/>
    </row>
    <row r="6" spans="1:12">
      <c r="A6" s="196" t="s">
        <v>281</v>
      </c>
      <c r="B6" s="52"/>
      <c r="C6" s="197">
        <v>305000</v>
      </c>
      <c r="D6" s="52"/>
      <c r="E6" s="197">
        <v>188000</v>
      </c>
      <c r="G6" s="45"/>
      <c r="H6" s="45"/>
      <c r="I6" s="45"/>
      <c r="J6" s="45"/>
      <c r="K6" s="45"/>
      <c r="L6" s="45"/>
    </row>
    <row r="7" spans="1:12">
      <c r="A7" s="198" t="s">
        <v>282</v>
      </c>
      <c r="B7" s="195"/>
      <c r="C7" s="199">
        <v>25000</v>
      </c>
      <c r="D7" s="195"/>
      <c r="E7" s="199">
        <v>22000</v>
      </c>
    </row>
    <row r="8" spans="1:12">
      <c r="A8" s="196" t="s">
        <v>270</v>
      </c>
      <c r="B8" s="52"/>
      <c r="C8" s="197">
        <v>45000</v>
      </c>
      <c r="D8" s="52"/>
      <c r="E8" s="197">
        <v>40000</v>
      </c>
    </row>
    <row r="9" spans="1:12" ht="15" customHeight="1">
      <c r="A9" s="23" t="s">
        <v>2</v>
      </c>
      <c r="B9" s="53"/>
      <c r="C9" s="54">
        <v>0.9</v>
      </c>
      <c r="D9" s="54"/>
      <c r="E9" s="54">
        <v>1.1000000000000001</v>
      </c>
      <c r="F9" s="45"/>
      <c r="G9" s="45"/>
      <c r="H9" s="45"/>
      <c r="I9" s="45"/>
      <c r="J9" s="45"/>
      <c r="K9" s="45"/>
      <c r="L9" s="45"/>
    </row>
    <row r="10" spans="1:12" ht="15" customHeight="1">
      <c r="A10" s="2" t="s">
        <v>3</v>
      </c>
      <c r="B10" s="8"/>
      <c r="C10" s="9">
        <v>67</v>
      </c>
      <c r="D10" s="9"/>
      <c r="E10" s="9">
        <v>100</v>
      </c>
      <c r="F10" s="45"/>
      <c r="G10" s="45"/>
      <c r="H10" s="45"/>
      <c r="I10" s="45"/>
      <c r="J10" s="45"/>
      <c r="K10" s="45"/>
      <c r="L10" s="45"/>
    </row>
    <row r="11" spans="1:12" ht="15" customHeight="1">
      <c r="A11" s="23" t="s">
        <v>41</v>
      </c>
      <c r="B11" s="24"/>
      <c r="C11" s="28">
        <v>34</v>
      </c>
      <c r="D11" s="28"/>
      <c r="E11" s="28">
        <v>32</v>
      </c>
      <c r="F11" s="45"/>
      <c r="G11" s="45"/>
      <c r="H11" s="45"/>
      <c r="I11" s="45"/>
      <c r="J11" s="45"/>
      <c r="K11" s="45"/>
      <c r="L11" s="45"/>
    </row>
    <row r="12" spans="1:12" ht="15" customHeight="1">
      <c r="A12" s="2" t="s">
        <v>283</v>
      </c>
      <c r="B12" s="8"/>
      <c r="C12" s="9">
        <v>71</v>
      </c>
      <c r="D12" s="9"/>
      <c r="E12" s="9">
        <v>74</v>
      </c>
      <c r="F12" s="45"/>
      <c r="G12" s="45"/>
      <c r="H12" s="45"/>
      <c r="I12" s="45"/>
      <c r="J12" s="45"/>
      <c r="K12" s="45"/>
      <c r="L12" s="45"/>
    </row>
    <row r="13" spans="1:12" ht="15" customHeight="1">
      <c r="A13" s="23" t="s">
        <v>284</v>
      </c>
      <c r="B13" s="24"/>
      <c r="C13" s="28">
        <v>17</v>
      </c>
      <c r="D13" s="28"/>
      <c r="E13" s="28">
        <v>22</v>
      </c>
      <c r="F13" s="45"/>
      <c r="G13" s="45"/>
      <c r="H13" s="45"/>
      <c r="I13" s="45"/>
      <c r="J13" s="45"/>
      <c r="K13" s="45"/>
      <c r="L13" s="45"/>
    </row>
    <row r="14" spans="1:12" ht="24.75" customHeight="1">
      <c r="A14" s="269" t="s">
        <v>285</v>
      </c>
      <c r="B14" s="269"/>
      <c r="C14" s="269"/>
      <c r="D14" s="269"/>
      <c r="E14" s="269"/>
      <c r="F14" s="45"/>
      <c r="G14" s="45"/>
      <c r="H14" s="45"/>
      <c r="I14" s="45"/>
      <c r="J14" s="45"/>
      <c r="K14" s="45"/>
      <c r="L14" s="45"/>
    </row>
    <row r="15" spans="1:12" ht="39.75" customHeight="1">
      <c r="A15" s="63" t="s">
        <v>286</v>
      </c>
      <c r="B15" s="64"/>
      <c r="C15" s="64"/>
      <c r="D15" s="64"/>
      <c r="E15" s="64"/>
    </row>
    <row r="16" spans="1:12">
      <c r="A16" s="73" t="s">
        <v>198</v>
      </c>
      <c r="B16" s="202"/>
      <c r="C16" s="202"/>
      <c r="D16" s="202"/>
      <c r="E16" s="202"/>
    </row>
    <row r="17" spans="1:8">
      <c r="A17" s="74" t="s">
        <v>199</v>
      </c>
      <c r="B17" s="67"/>
      <c r="C17" s="67"/>
      <c r="D17" s="67"/>
      <c r="E17" s="67"/>
    </row>
    <row r="18" spans="1:8" ht="15" customHeight="1">
      <c r="A18" s="1"/>
      <c r="B18" s="1"/>
      <c r="C18" s="1"/>
      <c r="D18" s="1"/>
      <c r="E18" s="1"/>
      <c r="H18" s="69"/>
    </row>
    <row r="19" spans="1:8" ht="15" customHeight="1">
      <c r="A19" s="88" t="s">
        <v>287</v>
      </c>
      <c r="B19" s="88"/>
      <c r="C19" s="88"/>
      <c r="D19" s="88"/>
      <c r="E19" s="88"/>
      <c r="F19" s="204"/>
    </row>
    <row r="20" spans="1:8" ht="15" customHeight="1">
      <c r="A20" s="205" t="s">
        <v>288</v>
      </c>
      <c r="B20" s="205"/>
      <c r="C20" s="205"/>
      <c r="D20" s="205"/>
      <c r="E20" s="205"/>
    </row>
    <row r="21" spans="1:8" ht="15" customHeight="1">
      <c r="A21" s="206"/>
      <c r="B21" s="206"/>
      <c r="C21" s="206"/>
      <c r="D21" s="206"/>
      <c r="E21" s="206"/>
    </row>
    <row r="22" spans="1:8" ht="14.25" customHeight="1">
      <c r="A22" s="1"/>
      <c r="B22" s="1"/>
      <c r="C22" s="1"/>
      <c r="D22" s="1"/>
      <c r="E22" s="1"/>
    </row>
    <row r="23" spans="1:8" ht="14.25" customHeight="1">
      <c r="A23" s="1"/>
      <c r="B23" s="1"/>
      <c r="C23" s="1"/>
      <c r="D23" s="1"/>
      <c r="E23" s="1"/>
    </row>
    <row r="24" spans="1:8" ht="15" customHeight="1">
      <c r="A24" s="1"/>
      <c r="B24" s="1"/>
      <c r="C24" s="1"/>
      <c r="D24" s="1"/>
      <c r="E24" s="1"/>
    </row>
    <row r="25" spans="1:8" ht="15" customHeight="1">
      <c r="A25" s="1"/>
      <c r="B25" s="1"/>
      <c r="C25" s="1"/>
      <c r="D25" s="1"/>
      <c r="E25" s="1"/>
    </row>
    <row r="26" spans="1:8" ht="15" customHeight="1">
      <c r="A26" s="1"/>
      <c r="B26" s="1"/>
      <c r="C26" s="1"/>
      <c r="D26" s="1"/>
      <c r="E26" s="1"/>
    </row>
    <row r="27" spans="1:8" ht="14.25" customHeight="1">
      <c r="A27" s="1"/>
      <c r="B27" s="1"/>
      <c r="C27" s="1"/>
      <c r="D27" s="1"/>
      <c r="E27" s="1"/>
    </row>
    <row r="28" spans="1:8" ht="15.75" customHeight="1">
      <c r="A28" s="1"/>
      <c r="B28" s="1"/>
      <c r="C28" s="1"/>
      <c r="D28" s="1"/>
      <c r="E28" s="1"/>
    </row>
    <row r="29" spans="1:8" ht="15" customHeight="1">
      <c r="A29" s="1"/>
      <c r="B29" s="1"/>
      <c r="C29" s="1"/>
      <c r="D29" s="1"/>
      <c r="E29" s="1"/>
    </row>
    <row r="30" spans="1:8" ht="15" customHeight="1">
      <c r="A30" s="70"/>
      <c r="B30" s="1"/>
      <c r="C30" s="1"/>
      <c r="D30" s="1"/>
      <c r="E30" s="1"/>
    </row>
    <row r="31" spans="1:8" ht="15" customHeight="1">
      <c r="A31" s="70"/>
      <c r="B31" s="1"/>
      <c r="C31" s="1"/>
      <c r="D31" s="1"/>
      <c r="E31" s="1"/>
    </row>
    <row r="32" spans="1:8" ht="15" customHeight="1">
      <c r="A32" s="1"/>
      <c r="B32" s="71"/>
      <c r="C32" s="71"/>
      <c r="D32" s="71"/>
      <c r="E32" s="71"/>
    </row>
    <row r="33" spans="1:5" ht="15" customHeight="1">
      <c r="A33" s="70"/>
      <c r="B33" s="1"/>
      <c r="C33" s="1"/>
      <c r="D33" s="1"/>
      <c r="E33" s="1"/>
    </row>
    <row r="34" spans="1:5" ht="14.25" customHeight="1">
      <c r="A34" s="70"/>
      <c r="B34" s="1"/>
      <c r="C34" s="1"/>
      <c r="D34" s="1"/>
      <c r="E34" s="1"/>
    </row>
    <row r="35" spans="1:5" ht="15" customHeight="1">
      <c r="A35" s="70"/>
      <c r="B35" s="1"/>
      <c r="C35" s="1"/>
      <c r="D35" s="1"/>
      <c r="E35" s="1"/>
    </row>
    <row r="36" spans="1:5" ht="15" customHeight="1">
      <c r="A36" s="70"/>
      <c r="B36" s="1"/>
      <c r="C36" s="1"/>
      <c r="D36" s="1"/>
      <c r="E36" s="1"/>
    </row>
    <row r="37" spans="1:5" ht="15" customHeight="1">
      <c r="A37" s="70"/>
      <c r="B37" s="1"/>
      <c r="C37" s="1"/>
      <c r="D37" s="1"/>
      <c r="E37" s="1"/>
    </row>
    <row r="38" spans="1:5" ht="25.5" customHeight="1">
      <c r="A38" s="207" t="s">
        <v>289</v>
      </c>
      <c r="B38" s="71"/>
      <c r="C38" s="71"/>
      <c r="D38" s="71"/>
      <c r="E38" s="71"/>
    </row>
    <row r="39" spans="1:5" ht="12" customHeight="1">
      <c r="A39" s="73" t="s">
        <v>29</v>
      </c>
      <c r="B39" s="71"/>
      <c r="C39" s="71"/>
      <c r="D39" s="71"/>
      <c r="E39" s="71"/>
    </row>
    <row r="40" spans="1:5" ht="12" customHeight="1">
      <c r="A40" s="74" t="s">
        <v>199</v>
      </c>
      <c r="B40" s="75"/>
      <c r="C40" s="75"/>
      <c r="D40" s="75"/>
      <c r="E40" s="75"/>
    </row>
    <row r="43" spans="1:5">
      <c r="A43" s="77" t="s">
        <v>49</v>
      </c>
      <c r="B43" s="78"/>
      <c r="C43" s="78"/>
    </row>
    <row r="44" spans="1:5">
      <c r="A44" s="78"/>
      <c r="B44" s="78"/>
      <c r="C44" s="78"/>
    </row>
    <row r="45" spans="1:5">
      <c r="A45" s="77" t="s">
        <v>290</v>
      </c>
      <c r="B45" s="270" t="s">
        <v>291</v>
      </c>
      <c r="C45" s="78"/>
    </row>
    <row r="46" spans="1:5">
      <c r="A46" s="78" t="s">
        <v>292</v>
      </c>
      <c r="B46" s="271">
        <v>12.3668219897261</v>
      </c>
      <c r="C46" s="78"/>
    </row>
    <row r="47" spans="1:5">
      <c r="A47" s="78" t="s">
        <v>293</v>
      </c>
      <c r="B47" s="271">
        <v>7</v>
      </c>
      <c r="C47" s="78"/>
    </row>
    <row r="48" spans="1:5">
      <c r="A48" s="78" t="s">
        <v>294</v>
      </c>
      <c r="B48" s="271">
        <v>10.8390794492102</v>
      </c>
      <c r="C48" s="78"/>
    </row>
    <row r="49" spans="1:6">
      <c r="A49" s="78" t="s">
        <v>295</v>
      </c>
      <c r="B49" s="271">
        <v>58</v>
      </c>
      <c r="C49" s="78"/>
    </row>
    <row r="50" spans="1:6">
      <c r="A50" s="78" t="s">
        <v>296</v>
      </c>
      <c r="B50" s="271">
        <v>9.2414860622198098</v>
      </c>
      <c r="C50" s="78"/>
    </row>
    <row r="51" spans="1:6">
      <c r="A51" s="78" t="s">
        <v>297</v>
      </c>
      <c r="B51" s="124">
        <f>100-B46-B47-B48-B49-B50</f>
        <v>2.5526124988438816</v>
      </c>
      <c r="C51" s="78"/>
    </row>
    <row r="52" spans="1:6">
      <c r="A52" s="78"/>
      <c r="B52" s="78"/>
      <c r="C52" s="78"/>
    </row>
    <row r="53" spans="1:6">
      <c r="A53" s="77" t="s">
        <v>112</v>
      </c>
      <c r="B53" s="124"/>
      <c r="C53" s="78"/>
    </row>
    <row r="54" spans="1:6">
      <c r="A54" s="120" t="s">
        <v>84</v>
      </c>
      <c r="B54" s="146">
        <v>28</v>
      </c>
      <c r="C54" s="78"/>
    </row>
    <row r="55" spans="1:6">
      <c r="A55" s="120" t="s">
        <v>85</v>
      </c>
      <c r="B55" s="146">
        <v>70</v>
      </c>
      <c r="C55" s="78"/>
    </row>
    <row r="56" spans="1:6">
      <c r="A56" s="120" t="s">
        <v>115</v>
      </c>
      <c r="B56" s="146">
        <f>100-B54-B55</f>
        <v>2</v>
      </c>
      <c r="C56" s="78"/>
    </row>
    <row r="57" spans="1:6">
      <c r="A57" s="78"/>
      <c r="B57" s="78"/>
      <c r="C57" s="78"/>
    </row>
    <row r="58" spans="1:6">
      <c r="A58" s="77" t="s">
        <v>97</v>
      </c>
      <c r="B58" s="78"/>
      <c r="C58" s="78"/>
    </row>
    <row r="59" spans="1:6">
      <c r="A59" s="78" t="s">
        <v>98</v>
      </c>
      <c r="B59" s="124">
        <v>90</v>
      </c>
      <c r="C59" s="78"/>
    </row>
    <row r="60" spans="1:6">
      <c r="A60" s="78" t="s">
        <v>99</v>
      </c>
      <c r="B60" s="124">
        <v>10</v>
      </c>
      <c r="C60" s="78"/>
      <c r="E60" s="256"/>
      <c r="F60" s="256"/>
    </row>
  </sheetData>
  <mergeCells count="7">
    <mergeCell ref="A20:E20"/>
    <mergeCell ref="A2:E2"/>
    <mergeCell ref="A3:E3"/>
    <mergeCell ref="B4:C4"/>
    <mergeCell ref="D4:E4"/>
    <mergeCell ref="A15:E15"/>
    <mergeCell ref="A19:E19"/>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9"/>
  <sheetViews>
    <sheetView workbookViewId="0">
      <selection activeCell="A44" sqref="A44"/>
    </sheetView>
  </sheetViews>
  <sheetFormatPr baseColWidth="10" defaultRowHeight="15"/>
  <cols>
    <col min="1" max="1" width="12.28515625" customWidth="1"/>
    <col min="2" max="7" width="11.28515625" customWidth="1"/>
    <col min="8" max="8" width="11.85546875" customWidth="1"/>
    <col min="9" max="9" width="9.85546875" customWidth="1"/>
  </cols>
  <sheetData>
    <row r="1" spans="1:14" ht="11.1" customHeight="1">
      <c r="A1" s="1"/>
      <c r="B1" s="1"/>
      <c r="C1" s="1"/>
      <c r="D1" s="1"/>
      <c r="E1" s="1"/>
      <c r="F1" s="1"/>
      <c r="G1" s="1"/>
      <c r="H1" s="1"/>
    </row>
    <row r="2" spans="1:14" ht="18" customHeight="1">
      <c r="A2" s="94" t="s">
        <v>298</v>
      </c>
      <c r="B2" s="94"/>
      <c r="C2" s="94"/>
      <c r="D2" s="94"/>
      <c r="E2" s="94"/>
      <c r="F2" s="94"/>
      <c r="G2" s="94"/>
      <c r="H2" s="94"/>
      <c r="I2" s="147"/>
    </row>
    <row r="3" spans="1:14" ht="13.5" customHeight="1">
      <c r="A3" s="272"/>
      <c r="B3" s="272"/>
      <c r="C3" s="272"/>
      <c r="D3" s="272"/>
      <c r="E3" s="272"/>
      <c r="F3" s="272"/>
      <c r="G3" s="272"/>
      <c r="H3" s="272"/>
      <c r="I3" s="147"/>
    </row>
    <row r="4" spans="1:14">
      <c r="A4" s="1"/>
      <c r="B4" s="1"/>
      <c r="C4" s="1"/>
      <c r="D4" s="1"/>
      <c r="E4" s="1"/>
      <c r="F4" s="1"/>
      <c r="G4" s="1"/>
      <c r="H4" s="1"/>
      <c r="I4" s="45"/>
    </row>
    <row r="5" spans="1:14">
      <c r="A5" s="1"/>
      <c r="B5" s="1"/>
      <c r="C5" s="1"/>
      <c r="D5" s="1"/>
      <c r="E5" s="1"/>
      <c r="F5" s="1"/>
      <c r="G5" s="1"/>
      <c r="H5" s="1"/>
      <c r="I5" s="45"/>
    </row>
    <row r="6" spans="1:14">
      <c r="A6" s="1"/>
      <c r="B6" s="1"/>
      <c r="C6" s="1"/>
      <c r="D6" s="1"/>
      <c r="E6" s="1"/>
      <c r="F6" s="1"/>
      <c r="G6" s="1"/>
      <c r="H6" s="1"/>
      <c r="I6" s="45"/>
    </row>
    <row r="7" spans="1:14">
      <c r="A7" s="1"/>
      <c r="B7" s="1"/>
      <c r="C7" s="1"/>
      <c r="D7" s="1"/>
      <c r="E7" s="1"/>
      <c r="F7" s="1"/>
      <c r="G7" s="1"/>
      <c r="H7" s="1"/>
      <c r="I7" s="45"/>
      <c r="J7" s="45"/>
      <c r="K7" s="45"/>
      <c r="L7" s="45"/>
      <c r="M7" s="45"/>
      <c r="N7" s="45"/>
    </row>
    <row r="8" spans="1:14">
      <c r="A8" s="1"/>
      <c r="B8" s="1"/>
      <c r="C8" s="1"/>
      <c r="D8" s="1"/>
      <c r="E8" s="1"/>
      <c r="F8" s="1"/>
      <c r="G8" s="1"/>
      <c r="H8" s="1"/>
      <c r="I8" s="45"/>
      <c r="J8" s="45"/>
      <c r="K8" s="45"/>
      <c r="L8" s="45"/>
      <c r="M8" s="45"/>
      <c r="N8" s="45"/>
    </row>
    <row r="9" spans="1:14">
      <c r="A9" s="1"/>
      <c r="B9" s="1"/>
      <c r="C9" s="1"/>
      <c r="D9" s="1"/>
      <c r="E9" s="1"/>
      <c r="F9" s="1"/>
      <c r="G9" s="1"/>
      <c r="H9" s="1"/>
      <c r="I9" s="45"/>
      <c r="J9" s="47"/>
      <c r="K9" s="47"/>
      <c r="L9" s="47"/>
      <c r="M9" s="47"/>
      <c r="N9" s="47"/>
    </row>
    <row r="10" spans="1:14">
      <c r="A10" s="1"/>
      <c r="B10" s="1"/>
      <c r="C10" s="1"/>
      <c r="D10" s="1"/>
      <c r="E10" s="1"/>
      <c r="F10" s="1"/>
      <c r="G10" s="1"/>
      <c r="H10" s="1"/>
      <c r="I10" s="45"/>
      <c r="J10" s="45"/>
      <c r="K10" s="45"/>
      <c r="L10" s="45"/>
      <c r="M10" s="45"/>
      <c r="N10" s="45"/>
    </row>
    <row r="11" spans="1:14">
      <c r="A11" s="1"/>
      <c r="B11" s="1"/>
      <c r="C11" s="1"/>
      <c r="D11" s="1"/>
      <c r="E11" s="1"/>
      <c r="F11" s="1"/>
      <c r="G11" s="1"/>
      <c r="H11" s="1"/>
      <c r="I11" s="45"/>
      <c r="J11" s="45"/>
      <c r="K11" s="45"/>
      <c r="L11" s="45"/>
      <c r="M11" s="45"/>
      <c r="N11" s="45"/>
    </row>
    <row r="12" spans="1:14" ht="15.75" customHeight="1">
      <c r="A12" s="1"/>
      <c r="B12" s="1"/>
      <c r="C12" s="1"/>
      <c r="D12" s="1"/>
      <c r="E12" s="1"/>
      <c r="F12" s="1"/>
      <c r="G12" s="1"/>
      <c r="H12" s="1"/>
      <c r="I12" s="45"/>
      <c r="J12" s="45"/>
      <c r="K12" s="45"/>
      <c r="L12" s="45"/>
      <c r="M12" s="45"/>
      <c r="N12" s="45"/>
    </row>
    <row r="13" spans="1:14">
      <c r="A13" s="1"/>
      <c r="B13" s="1"/>
      <c r="C13" s="1"/>
      <c r="D13" s="1"/>
      <c r="E13" s="1"/>
      <c r="F13" s="1"/>
      <c r="G13" s="1"/>
      <c r="H13" s="1"/>
      <c r="I13" s="45"/>
      <c r="J13" s="45"/>
      <c r="K13" s="45"/>
      <c r="L13" s="45"/>
      <c r="M13" s="45"/>
      <c r="N13" s="45"/>
    </row>
    <row r="14" spans="1:14">
      <c r="A14" s="1"/>
      <c r="B14" s="1"/>
      <c r="C14" s="1"/>
      <c r="D14" s="1"/>
      <c r="E14" s="1"/>
      <c r="F14" s="1"/>
      <c r="G14" s="1"/>
      <c r="H14" s="1"/>
      <c r="I14" s="45"/>
      <c r="J14" s="45"/>
      <c r="K14" s="45"/>
      <c r="L14" s="45"/>
      <c r="M14" s="45"/>
      <c r="N14" s="45"/>
    </row>
    <row r="15" spans="1:14">
      <c r="A15" s="1"/>
      <c r="B15" s="1"/>
      <c r="C15" s="1"/>
      <c r="D15" s="1"/>
      <c r="E15" s="1"/>
      <c r="F15" s="1"/>
      <c r="G15" s="1"/>
      <c r="H15" s="1"/>
      <c r="I15" s="45"/>
      <c r="J15" s="45"/>
      <c r="K15" s="45"/>
      <c r="L15" s="45"/>
      <c r="M15" s="45"/>
      <c r="N15" s="45"/>
    </row>
    <row r="16" spans="1:14">
      <c r="A16" s="263" t="s">
        <v>226</v>
      </c>
      <c r="B16" s="263"/>
      <c r="C16" s="263"/>
      <c r="D16" s="263"/>
      <c r="E16" s="263"/>
      <c r="F16" s="263"/>
      <c r="G16" s="263"/>
      <c r="H16" s="263"/>
      <c r="J16" s="45"/>
      <c r="K16" s="45"/>
      <c r="L16" s="45"/>
      <c r="M16" s="45"/>
      <c r="N16" s="45"/>
    </row>
    <row r="17" spans="1:14" ht="18.75" customHeight="1">
      <c r="A17" s="263"/>
      <c r="B17" s="263"/>
      <c r="C17" s="263"/>
      <c r="D17" s="263"/>
      <c r="E17" s="263"/>
      <c r="F17" s="263"/>
      <c r="G17" s="263"/>
      <c r="H17" s="263"/>
      <c r="I17" s="45"/>
      <c r="J17" s="47"/>
      <c r="K17" s="47"/>
      <c r="L17" s="47"/>
      <c r="M17" s="45"/>
      <c r="N17" s="45"/>
    </row>
    <row r="18" spans="1:14">
      <c r="A18" s="1"/>
      <c r="B18" s="1"/>
      <c r="C18" s="1"/>
      <c r="D18" s="1"/>
      <c r="E18" s="1"/>
      <c r="F18" s="1"/>
      <c r="G18" s="1"/>
      <c r="H18" s="1"/>
      <c r="I18" s="45"/>
    </row>
    <row r="19" spans="1:14">
      <c r="A19" s="1"/>
      <c r="B19" s="1"/>
      <c r="C19" s="1"/>
      <c r="D19" s="1"/>
      <c r="E19" s="1"/>
      <c r="F19" s="1"/>
      <c r="G19" s="1"/>
      <c r="H19" s="1"/>
      <c r="I19" s="45"/>
    </row>
    <row r="20" spans="1:14">
      <c r="A20" s="1"/>
      <c r="B20" s="1"/>
      <c r="C20" s="1"/>
      <c r="D20" s="1"/>
      <c r="E20" s="1"/>
      <c r="F20" s="1"/>
      <c r="G20" s="1"/>
      <c r="H20" s="1"/>
      <c r="I20" s="45"/>
    </row>
    <row r="21" spans="1:14">
      <c r="A21" s="1"/>
      <c r="B21" s="1"/>
      <c r="C21" s="1"/>
      <c r="D21" s="1"/>
      <c r="E21" s="1"/>
      <c r="F21" s="1"/>
      <c r="G21" s="1"/>
      <c r="H21" s="1"/>
      <c r="I21" s="45"/>
    </row>
    <row r="22" spans="1:14" ht="15.75" customHeight="1">
      <c r="A22" s="1"/>
      <c r="B22" s="1"/>
      <c r="C22" s="1"/>
      <c r="D22" s="1"/>
      <c r="E22" s="1"/>
      <c r="F22" s="1"/>
      <c r="G22" s="1"/>
      <c r="H22" s="1"/>
      <c r="I22" s="45"/>
    </row>
    <row r="23" spans="1:14" ht="14.25" customHeight="1">
      <c r="A23" s="1"/>
      <c r="B23" s="1"/>
      <c r="C23" s="1"/>
      <c r="D23" s="1"/>
      <c r="E23" s="1"/>
      <c r="F23" s="1"/>
      <c r="G23" s="1"/>
      <c r="H23" s="1"/>
      <c r="I23" s="45"/>
    </row>
    <row r="24" spans="1:14">
      <c r="A24" s="1"/>
      <c r="B24" s="1"/>
      <c r="C24" s="1"/>
      <c r="D24" s="1"/>
      <c r="E24" s="1"/>
      <c r="F24" s="1"/>
      <c r="G24" s="1"/>
      <c r="H24" s="1"/>
      <c r="I24" s="45"/>
    </row>
    <row r="25" spans="1:14">
      <c r="A25" s="1"/>
      <c r="B25" s="1"/>
      <c r="C25" s="1"/>
      <c r="D25" s="1"/>
      <c r="E25" s="1"/>
      <c r="F25" s="1"/>
      <c r="G25" s="1"/>
      <c r="H25" s="1"/>
      <c r="I25" s="45"/>
    </row>
    <row r="26" spans="1:14">
      <c r="A26" s="1"/>
      <c r="B26" s="1"/>
      <c r="C26" s="1"/>
      <c r="D26" s="1"/>
      <c r="E26" s="1"/>
      <c r="F26" s="1"/>
      <c r="G26" s="1"/>
      <c r="H26" s="1"/>
      <c r="I26" s="45"/>
    </row>
    <row r="27" spans="1:14">
      <c r="A27" s="1"/>
      <c r="B27" s="1"/>
      <c r="C27" s="1"/>
      <c r="D27" s="1"/>
      <c r="E27" s="1"/>
      <c r="F27" s="1"/>
      <c r="G27" s="1"/>
      <c r="H27" s="1"/>
      <c r="I27" s="45"/>
    </row>
    <row r="28" spans="1:14" ht="15" customHeight="1">
      <c r="A28" s="94" t="s">
        <v>118</v>
      </c>
      <c r="B28" s="94"/>
      <c r="C28" s="94"/>
      <c r="D28" s="94"/>
      <c r="E28" s="94"/>
      <c r="F28" s="94"/>
      <c r="G28" s="94"/>
      <c r="H28" s="94"/>
      <c r="I28" s="149"/>
    </row>
    <row r="29" spans="1:14">
      <c r="A29" s="94"/>
      <c r="B29" s="94"/>
      <c r="C29" s="94"/>
      <c r="D29" s="94"/>
      <c r="E29" s="94"/>
      <c r="F29" s="94"/>
      <c r="G29" s="94"/>
      <c r="H29" s="94"/>
    </row>
    <row r="30" spans="1:14" ht="31.5" customHeight="1">
      <c r="A30" s="89"/>
      <c r="B30" s="89"/>
      <c r="C30" s="89"/>
      <c r="D30" s="89"/>
      <c r="E30" s="89"/>
      <c r="F30" s="89"/>
      <c r="G30" s="89"/>
      <c r="H30" s="89"/>
    </row>
    <row r="31" spans="1:14" ht="21">
      <c r="A31" s="93"/>
      <c r="B31" s="93"/>
      <c r="C31" s="93"/>
      <c r="D31" s="93"/>
      <c r="E31" s="93"/>
      <c r="F31" s="93"/>
      <c r="G31" s="93"/>
      <c r="H31" s="93"/>
    </row>
    <row r="32" spans="1:14">
      <c r="A32" s="1"/>
      <c r="B32" s="1"/>
      <c r="C32" s="1"/>
      <c r="D32" s="1"/>
      <c r="E32" s="1"/>
      <c r="F32" s="1"/>
      <c r="G32" s="1"/>
      <c r="H32" s="1"/>
    </row>
    <row r="33" spans="1:12">
      <c r="A33" s="1"/>
      <c r="B33" s="1"/>
      <c r="C33" s="1"/>
      <c r="D33" s="1"/>
      <c r="E33" s="1"/>
      <c r="F33" s="1"/>
      <c r="G33" s="1"/>
      <c r="H33" s="1"/>
    </row>
    <row r="34" spans="1:12">
      <c r="A34" s="1"/>
      <c r="B34" s="1"/>
      <c r="C34" s="1"/>
      <c r="D34" s="1"/>
      <c r="E34" s="1"/>
      <c r="F34" s="1"/>
      <c r="G34" s="1"/>
      <c r="H34" s="1"/>
    </row>
    <row r="35" spans="1:12" ht="15" customHeight="1">
      <c r="A35" s="1"/>
      <c r="B35" s="1"/>
      <c r="C35" s="1"/>
      <c r="D35" s="1"/>
      <c r="E35" s="92" t="s">
        <v>299</v>
      </c>
      <c r="F35" s="92"/>
      <c r="G35" s="92"/>
      <c r="H35" s="92"/>
    </row>
    <row r="36" spans="1:12" ht="15" customHeight="1">
      <c r="A36" s="1"/>
      <c r="B36" s="1"/>
      <c r="C36" s="1"/>
      <c r="D36" s="1"/>
      <c r="E36" s="92"/>
      <c r="F36" s="92"/>
      <c r="G36" s="92"/>
      <c r="H36" s="92"/>
    </row>
    <row r="37" spans="1:12">
      <c r="A37" s="1"/>
      <c r="B37" s="1"/>
      <c r="C37" s="1"/>
      <c r="D37" s="1"/>
      <c r="E37" s="92"/>
      <c r="F37" s="92"/>
      <c r="G37" s="92"/>
      <c r="H37" s="92"/>
    </row>
    <row r="38" spans="1:12">
      <c r="A38" s="1"/>
      <c r="B38" s="1"/>
      <c r="C38" s="1"/>
      <c r="D38" s="1"/>
      <c r="E38" s="92"/>
      <c r="F38" s="92"/>
      <c r="G38" s="92"/>
      <c r="H38" s="92"/>
    </row>
    <row r="39" spans="1:12" ht="14.25" customHeight="1">
      <c r="A39" s="1"/>
      <c r="B39" s="1"/>
      <c r="C39" s="1"/>
      <c r="D39" s="1"/>
      <c r="E39" s="150"/>
      <c r="F39" s="150"/>
      <c r="G39" s="150"/>
      <c r="H39" s="150"/>
    </row>
    <row r="40" spans="1:12" ht="18.75" customHeight="1" thickBot="1">
      <c r="A40" s="1"/>
      <c r="B40" s="1"/>
      <c r="C40" s="1"/>
      <c r="D40" s="1"/>
      <c r="E40" s="1"/>
      <c r="F40" s="1"/>
      <c r="G40" s="1"/>
      <c r="H40" s="1"/>
      <c r="I40" s="45"/>
    </row>
    <row r="41" spans="1:12">
      <c r="A41" s="99" t="s">
        <v>300</v>
      </c>
      <c r="B41" s="151"/>
      <c r="C41" s="151"/>
      <c r="D41" s="151"/>
      <c r="E41" s="151"/>
      <c r="F41" s="1"/>
      <c r="G41" s="1"/>
      <c r="H41" s="1"/>
    </row>
    <row r="42" spans="1:12" ht="12" customHeight="1">
      <c r="A42" s="73" t="s">
        <v>213</v>
      </c>
      <c r="B42" s="1"/>
      <c r="C42" s="1"/>
      <c r="D42" s="1"/>
      <c r="E42" s="1"/>
      <c r="F42" s="152"/>
      <c r="G42" s="152"/>
      <c r="H42" s="152"/>
      <c r="I42" s="102"/>
      <c r="J42" s="102"/>
      <c r="K42" s="102"/>
      <c r="L42" s="102"/>
    </row>
    <row r="43" spans="1:12" ht="12" customHeight="1">
      <c r="A43" s="74" t="s">
        <v>199</v>
      </c>
      <c r="B43" s="1"/>
      <c r="C43" s="1"/>
      <c r="D43" s="1"/>
      <c r="E43" s="1"/>
      <c r="F43" s="152"/>
      <c r="G43" s="152"/>
      <c r="H43" s="152"/>
      <c r="I43" s="102"/>
      <c r="J43" s="102"/>
      <c r="K43" s="102"/>
      <c r="L43" s="102"/>
    </row>
    <row r="44" spans="1:12" ht="12" customHeight="1">
      <c r="A44" s="100"/>
      <c r="B44" s="45"/>
      <c r="C44" s="45"/>
      <c r="D44" s="45"/>
      <c r="E44" s="45"/>
      <c r="F44" s="102"/>
      <c r="G44" s="102"/>
      <c r="H44" s="102"/>
      <c r="I44" s="102"/>
      <c r="J44" s="102"/>
      <c r="K44" s="102"/>
      <c r="L44" s="102"/>
    </row>
    <row r="45" spans="1:12" ht="12" customHeight="1">
      <c r="A45" s="100"/>
      <c r="B45" s="45"/>
      <c r="C45" s="45"/>
      <c r="D45" s="45"/>
      <c r="E45" s="45"/>
      <c r="F45" s="102"/>
      <c r="G45" s="102"/>
      <c r="H45" s="102"/>
      <c r="I45" s="102"/>
      <c r="J45" s="102"/>
      <c r="K45" s="102"/>
      <c r="L45" s="102"/>
    </row>
    <row r="46" spans="1:12">
      <c r="A46" s="77" t="s">
        <v>49</v>
      </c>
      <c r="B46" s="78"/>
      <c r="C46" s="78"/>
      <c r="D46" s="78"/>
    </row>
    <row r="47" spans="1:12">
      <c r="A47" s="78"/>
      <c r="B47" s="78"/>
      <c r="C47" s="78"/>
      <c r="D47" s="78"/>
    </row>
    <row r="48" spans="1:12">
      <c r="A48" s="77" t="s">
        <v>135</v>
      </c>
      <c r="B48" s="78"/>
      <c r="C48" s="78"/>
      <c r="D48" s="78"/>
      <c r="E48" s="45"/>
      <c r="F48" s="45"/>
    </row>
    <row r="49" spans="1:6" ht="48">
      <c r="A49" s="273"/>
      <c r="B49" s="274" t="s">
        <v>301</v>
      </c>
      <c r="C49" s="274" t="s">
        <v>302</v>
      </c>
      <c r="D49" s="274" t="s">
        <v>234</v>
      </c>
      <c r="E49" s="275"/>
      <c r="F49" s="45"/>
    </row>
    <row r="50" spans="1:6">
      <c r="A50" s="78" t="s">
        <v>303</v>
      </c>
      <c r="B50" s="121">
        <v>0.29544739654718438</v>
      </c>
      <c r="C50" s="121">
        <v>0.600511233147065</v>
      </c>
      <c r="D50" s="119">
        <v>0.51218096639792399</v>
      </c>
      <c r="E50" s="276"/>
      <c r="F50" s="45"/>
    </row>
    <row r="51" spans="1:6">
      <c r="A51" s="78" t="s">
        <v>139</v>
      </c>
      <c r="B51" s="121">
        <v>0.25493348994768</v>
      </c>
      <c r="C51" s="121">
        <v>0.22002648576631101</v>
      </c>
      <c r="D51" s="119">
        <v>0.23013377726574299</v>
      </c>
      <c r="E51" s="276"/>
      <c r="F51" s="45"/>
    </row>
    <row r="52" spans="1:6">
      <c r="A52" s="78" t="s">
        <v>140</v>
      </c>
      <c r="B52" s="121">
        <v>0.44834624950395302</v>
      </c>
      <c r="C52" s="121">
        <v>0.15051747423075301</v>
      </c>
      <c r="D52" s="119">
        <v>0.23675310484363599</v>
      </c>
      <c r="E52" s="276"/>
      <c r="F52" s="45"/>
    </row>
    <row r="53" spans="1:6">
      <c r="A53" s="78" t="s">
        <v>64</v>
      </c>
      <c r="B53" s="119">
        <f t="shared" ref="B53:C53" si="0">1-B50-B51-B52</f>
        <v>1.2728640011825387E-3</v>
      </c>
      <c r="C53" s="119">
        <f t="shared" si="0"/>
        <v>2.8944806855870975E-2</v>
      </c>
      <c r="D53" s="119">
        <f>1-D50-D51-D52</f>
        <v>2.0932151492697004E-2</v>
      </c>
      <c r="E53" s="276"/>
      <c r="F53" s="45"/>
    </row>
    <row r="54" spans="1:6">
      <c r="A54" s="78"/>
      <c r="B54" s="78"/>
      <c r="C54" s="78"/>
      <c r="D54" s="78"/>
    </row>
    <row r="55" spans="1:6">
      <c r="A55" s="77" t="s">
        <v>120</v>
      </c>
      <c r="B55" s="78"/>
      <c r="C55" s="78"/>
      <c r="D55" s="78"/>
    </row>
    <row r="56" spans="1:6" ht="48">
      <c r="A56" s="111"/>
      <c r="B56" s="133" t="s">
        <v>301</v>
      </c>
      <c r="C56" s="133" t="s">
        <v>302</v>
      </c>
      <c r="D56" s="133" t="s">
        <v>234</v>
      </c>
    </row>
    <row r="57" spans="1:6">
      <c r="A57" s="78" t="s">
        <v>84</v>
      </c>
      <c r="B57" s="121">
        <v>0.25619130330311102</v>
      </c>
      <c r="C57" s="121">
        <v>0.50200282536269303</v>
      </c>
      <c r="D57" s="121">
        <v>0.43082871569790498</v>
      </c>
    </row>
    <row r="58" spans="1:6">
      <c r="A58" s="78" t="s">
        <v>85</v>
      </c>
      <c r="B58" s="121">
        <v>0.74380869669688898</v>
      </c>
      <c r="C58" s="121">
        <v>0.46846934877907798</v>
      </c>
      <c r="D58" s="121">
        <v>0.54819334657061802</v>
      </c>
    </row>
    <row r="59" spans="1:6">
      <c r="A59" s="78" t="s">
        <v>64</v>
      </c>
      <c r="B59" s="121">
        <f>1-B57-B58</f>
        <v>0</v>
      </c>
      <c r="C59" s="121">
        <f t="shared" ref="C59:D59" si="1">1-C57-C58</f>
        <v>2.9527825858228995E-2</v>
      </c>
      <c r="D59" s="121">
        <f t="shared" si="1"/>
        <v>2.0977937731477048E-2</v>
      </c>
    </row>
    <row r="60" spans="1:6">
      <c r="A60" s="78"/>
      <c r="B60" s="78"/>
      <c r="C60" s="78"/>
      <c r="D60" s="78"/>
    </row>
    <row r="61" spans="1:6">
      <c r="A61" s="77" t="s">
        <v>233</v>
      </c>
      <c r="B61" s="78"/>
      <c r="C61" s="78"/>
      <c r="D61" s="78"/>
    </row>
    <row r="62" spans="1:6" ht="48">
      <c r="A62" s="78"/>
      <c r="B62" s="274" t="s">
        <v>234</v>
      </c>
      <c r="C62" s="274" t="s">
        <v>302</v>
      </c>
      <c r="D62" s="274" t="s">
        <v>301</v>
      </c>
    </row>
    <row r="63" spans="1:6">
      <c r="A63" s="78" t="s">
        <v>124</v>
      </c>
      <c r="B63" s="121">
        <v>0.112759821681059</v>
      </c>
      <c r="C63" s="121">
        <v>0.12971666551487901</v>
      </c>
      <c r="D63" s="121">
        <v>7.11532093957567E-2</v>
      </c>
    </row>
    <row r="64" spans="1:6">
      <c r="A64" s="78" t="s">
        <v>125</v>
      </c>
      <c r="B64" s="121">
        <v>4.18219802110582E-2</v>
      </c>
      <c r="C64" s="121">
        <v>5.3599337427269897E-2</v>
      </c>
      <c r="D64" s="121">
        <v>1.29242142807099E-2</v>
      </c>
    </row>
    <row r="65" spans="1:9">
      <c r="A65" s="78" t="s">
        <v>126</v>
      </c>
      <c r="B65" s="121">
        <v>9.6905071006730195E-3</v>
      </c>
      <c r="C65" s="121">
        <v>5.5949145614393198E-3</v>
      </c>
      <c r="D65" s="121">
        <v>1.9739717155646201E-2</v>
      </c>
    </row>
    <row r="66" spans="1:9">
      <c r="A66" s="78" t="s">
        <v>127</v>
      </c>
      <c r="B66" s="121">
        <v>0.83172594328976601</v>
      </c>
      <c r="C66" s="121">
        <v>0.80653679855442595</v>
      </c>
      <c r="D66" s="121">
        <v>0.89353190283408301</v>
      </c>
    </row>
    <row r="67" spans="1:9">
      <c r="A67" s="78" t="s">
        <v>64</v>
      </c>
      <c r="B67" s="121">
        <f>1-B63-B64-B65-B66</f>
        <v>4.001747717443771E-3</v>
      </c>
      <c r="C67" s="121">
        <f t="shared" ref="C67:D67" si="2">1-C63-C64-C65-C66</f>
        <v>4.552283941985813E-3</v>
      </c>
      <c r="D67" s="121">
        <f t="shared" si="2"/>
        <v>2.6509563338041886E-3</v>
      </c>
    </row>
    <row r="68" spans="1:9" s="163" customFormat="1">
      <c r="A68" s="277"/>
      <c r="B68" s="277"/>
      <c r="C68" s="277"/>
      <c r="D68" s="277"/>
    </row>
    <row r="69" spans="1:9">
      <c r="A69" s="78"/>
      <c r="B69" s="78"/>
      <c r="C69" s="78"/>
      <c r="D69" s="78"/>
    </row>
    <row r="70" spans="1:9">
      <c r="A70" s="77" t="s">
        <v>304</v>
      </c>
      <c r="B70" s="78"/>
      <c r="C70" s="78"/>
      <c r="D70" s="78"/>
    </row>
    <row r="71" spans="1:9" ht="48">
      <c r="A71" s="78"/>
      <c r="B71" s="274" t="s">
        <v>234</v>
      </c>
      <c r="C71" s="257"/>
      <c r="D71" s="257"/>
    </row>
    <row r="72" spans="1:9" ht="60.75">
      <c r="A72" s="257" t="s">
        <v>235</v>
      </c>
      <c r="B72" s="278">
        <v>5.5065202572707098E-2</v>
      </c>
      <c r="C72" s="257"/>
      <c r="D72" s="257"/>
    </row>
    <row r="73" spans="1:9" ht="77.25" customHeight="1">
      <c r="A73" s="257" t="s">
        <v>236</v>
      </c>
      <c r="B73" s="278">
        <v>6.1161969261228001E-2</v>
      </c>
      <c r="C73" s="257"/>
      <c r="D73" s="257"/>
    </row>
    <row r="74" spans="1:9" ht="48.75">
      <c r="A74" s="257" t="s">
        <v>237</v>
      </c>
      <c r="B74" s="278">
        <v>0.14000000000000001</v>
      </c>
      <c r="C74" s="78"/>
      <c r="D74" s="78"/>
    </row>
    <row r="75" spans="1:9" ht="36.75">
      <c r="A75" s="257" t="s">
        <v>238</v>
      </c>
      <c r="B75" s="278">
        <v>0.19</v>
      </c>
      <c r="C75" s="78"/>
      <c r="D75" s="78"/>
    </row>
    <row r="76" spans="1:9" ht="24.75">
      <c r="A76" s="257" t="s">
        <v>239</v>
      </c>
      <c r="B76" s="278">
        <v>0.197393229193428</v>
      </c>
      <c r="C76" s="109"/>
      <c r="D76" s="78"/>
    </row>
    <row r="77" spans="1:9">
      <c r="A77" s="78"/>
      <c r="B77" s="78"/>
      <c r="C77" s="78"/>
      <c r="D77" s="78"/>
    </row>
    <row r="78" spans="1:9" ht="48">
      <c r="A78" s="279"/>
      <c r="B78" s="133" t="s">
        <v>234</v>
      </c>
      <c r="C78" s="133" t="s">
        <v>302</v>
      </c>
      <c r="D78" s="133" t="s">
        <v>301</v>
      </c>
      <c r="E78" s="280"/>
      <c r="H78" s="243"/>
      <c r="I78" s="243"/>
    </row>
    <row r="79" spans="1:9" ht="24.75">
      <c r="A79" s="260" t="s">
        <v>240</v>
      </c>
      <c r="B79" s="258">
        <v>0.37</v>
      </c>
      <c r="C79" s="268">
        <v>0.44</v>
      </c>
      <c r="D79" s="268">
        <v>0.2</v>
      </c>
      <c r="E79" s="281"/>
    </row>
  </sheetData>
  <mergeCells count="5">
    <mergeCell ref="A2:H2"/>
    <mergeCell ref="A3:H3"/>
    <mergeCell ref="A16:H17"/>
    <mergeCell ref="A28:H29"/>
    <mergeCell ref="E35:H38"/>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4"/>
  <sheetViews>
    <sheetView workbookViewId="0">
      <selection activeCell="L31" sqref="L31"/>
    </sheetView>
  </sheetViews>
  <sheetFormatPr baseColWidth="10" defaultRowHeight="15"/>
  <cols>
    <col min="1" max="1" width="11.42578125" customWidth="1"/>
    <col min="2" max="2" width="11.5703125" style="192" customWidth="1"/>
    <col min="4" max="4" width="11.5703125" customWidth="1"/>
    <col min="6" max="6" width="11.42578125" customWidth="1"/>
    <col min="8" max="8" width="11.42578125" customWidth="1"/>
  </cols>
  <sheetData>
    <row r="1" spans="1:8" ht="11.1" customHeight="1">
      <c r="A1" s="1"/>
      <c r="B1" s="166"/>
      <c r="C1" s="1"/>
      <c r="D1" s="1"/>
      <c r="E1" s="1"/>
      <c r="F1" s="1"/>
      <c r="G1" s="1"/>
      <c r="H1" s="1"/>
    </row>
    <row r="2" spans="1:8" s="167" customFormat="1" ht="33.75" customHeight="1">
      <c r="A2" s="94" t="s">
        <v>305</v>
      </c>
      <c r="B2" s="94"/>
      <c r="C2" s="94"/>
      <c r="D2" s="94"/>
      <c r="E2" s="94"/>
      <c r="F2" s="94"/>
      <c r="G2" s="94"/>
      <c r="H2" s="94"/>
    </row>
    <row r="3" spans="1:8">
      <c r="A3" s="1"/>
      <c r="B3" s="168"/>
      <c r="C3" s="1"/>
      <c r="D3" s="1"/>
      <c r="E3" s="1"/>
      <c r="F3" s="1"/>
      <c r="G3" s="1"/>
      <c r="H3" s="1"/>
    </row>
    <row r="4" spans="1:8">
      <c r="A4" s="1"/>
      <c r="B4" s="166"/>
      <c r="C4" s="1"/>
      <c r="D4" s="1"/>
      <c r="E4" s="1"/>
      <c r="F4" s="1"/>
      <c r="G4" s="1"/>
      <c r="H4" s="1"/>
    </row>
    <row r="5" spans="1:8">
      <c r="A5" s="1"/>
      <c r="B5" s="166"/>
      <c r="C5" s="1"/>
      <c r="D5" s="1"/>
      <c r="E5" s="1"/>
      <c r="F5" s="1"/>
      <c r="G5" s="1"/>
      <c r="H5" s="1"/>
    </row>
    <row r="6" spans="1:8">
      <c r="A6" s="1"/>
      <c r="B6" s="166"/>
      <c r="C6" s="1"/>
      <c r="D6" s="1"/>
      <c r="E6" s="1"/>
      <c r="F6" s="1"/>
      <c r="G6" s="1"/>
      <c r="H6" s="1"/>
    </row>
    <row r="7" spans="1:8">
      <c r="A7" s="1"/>
      <c r="B7" s="166"/>
      <c r="C7" s="1"/>
      <c r="D7" s="1"/>
      <c r="E7" s="1"/>
      <c r="F7" s="1"/>
      <c r="G7" s="1"/>
      <c r="H7" s="1"/>
    </row>
    <row r="8" spans="1:8">
      <c r="A8" s="1"/>
      <c r="B8" s="166"/>
      <c r="C8" s="1"/>
      <c r="D8" s="1"/>
      <c r="E8" s="1"/>
      <c r="F8" s="1"/>
      <c r="G8" s="1"/>
      <c r="H8" s="1"/>
    </row>
    <row r="9" spans="1:8">
      <c r="A9" s="1"/>
      <c r="B9" s="166"/>
      <c r="C9" s="1"/>
      <c r="D9" s="1"/>
      <c r="E9" s="1"/>
      <c r="F9" s="1"/>
      <c r="G9" s="1"/>
      <c r="H9" s="1"/>
    </row>
    <row r="10" spans="1:8">
      <c r="A10" s="1"/>
      <c r="B10" s="166"/>
      <c r="C10" s="1"/>
      <c r="D10" s="1"/>
      <c r="E10" s="1"/>
      <c r="F10" s="1"/>
      <c r="G10" s="1"/>
      <c r="H10" s="1"/>
    </row>
    <row r="11" spans="1:8">
      <c r="A11" s="1"/>
      <c r="B11" s="166"/>
      <c r="C11" s="1"/>
      <c r="D11" s="1"/>
      <c r="E11" s="1"/>
      <c r="F11" s="1"/>
      <c r="G11" s="1"/>
      <c r="H11" s="1"/>
    </row>
    <row r="12" spans="1:8">
      <c r="A12" s="1"/>
      <c r="B12" s="166"/>
      <c r="C12" s="1"/>
      <c r="D12" s="1"/>
      <c r="E12" s="1"/>
      <c r="F12" s="1"/>
      <c r="G12" s="1"/>
      <c r="H12" s="1"/>
    </row>
    <row r="13" spans="1:8">
      <c r="A13" s="1"/>
      <c r="B13" s="166"/>
      <c r="C13" s="1"/>
      <c r="D13" s="1"/>
      <c r="E13" s="1"/>
      <c r="F13" s="1"/>
      <c r="G13" s="1"/>
      <c r="H13" s="1"/>
    </row>
    <row r="14" spans="1:8">
      <c r="A14" s="1"/>
      <c r="B14" s="166"/>
      <c r="C14" s="1"/>
      <c r="D14" s="1"/>
      <c r="E14" s="1"/>
      <c r="F14" s="1"/>
      <c r="G14" s="1"/>
      <c r="H14" s="1"/>
    </row>
    <row r="15" spans="1:8">
      <c r="A15" s="169"/>
      <c r="B15" s="170"/>
      <c r="C15" s="170"/>
      <c r="D15" s="170"/>
      <c r="E15" s="170"/>
      <c r="F15" s="170"/>
      <c r="G15" s="170"/>
      <c r="H15" s="1"/>
    </row>
    <row r="16" spans="1:8" ht="41.25" customHeight="1">
      <c r="A16" s="94" t="s">
        <v>306</v>
      </c>
      <c r="B16" s="94"/>
      <c r="C16" s="94"/>
      <c r="D16" s="94"/>
      <c r="E16" s="94"/>
      <c r="F16" s="94"/>
      <c r="G16" s="94"/>
      <c r="H16" s="94"/>
    </row>
    <row r="17" spans="1:11" ht="15" customHeight="1">
      <c r="A17" s="171"/>
      <c r="B17" s="171"/>
      <c r="C17" s="171"/>
      <c r="D17" s="171"/>
      <c r="E17" s="171"/>
      <c r="F17" s="171"/>
      <c r="G17" s="171"/>
      <c r="H17" s="171"/>
    </row>
    <row r="18" spans="1:11" ht="15" customHeight="1">
      <c r="A18" s="171"/>
      <c r="B18" s="171"/>
      <c r="C18" s="171"/>
      <c r="D18" s="171"/>
      <c r="E18" s="171"/>
      <c r="F18" s="171"/>
      <c r="G18" s="171"/>
      <c r="H18" s="171"/>
    </row>
    <row r="19" spans="1:11" ht="15" customHeight="1">
      <c r="A19" s="171"/>
      <c r="B19" s="171"/>
      <c r="C19" s="171"/>
      <c r="D19" s="171"/>
      <c r="E19" s="171"/>
      <c r="F19" s="171"/>
      <c r="G19" s="171"/>
      <c r="H19" s="171"/>
    </row>
    <row r="20" spans="1:11" ht="15" customHeight="1">
      <c r="A20" s="171"/>
      <c r="B20" s="171"/>
      <c r="C20" s="171"/>
      <c r="D20" s="171"/>
      <c r="E20" s="171"/>
      <c r="F20" s="171"/>
      <c r="G20" s="171"/>
      <c r="H20" s="171"/>
    </row>
    <row r="21" spans="1:11" s="167" customFormat="1" ht="15" customHeight="1">
      <c r="A21" s="172"/>
      <c r="B21" s="172"/>
      <c r="C21" s="172"/>
      <c r="D21" s="172"/>
      <c r="E21" s="172"/>
      <c r="F21" s="172"/>
      <c r="G21" s="172"/>
      <c r="H21" s="173"/>
    </row>
    <row r="22" spans="1:11">
      <c r="A22" s="1"/>
      <c r="B22" s="166"/>
      <c r="C22" s="1"/>
      <c r="D22" s="1"/>
      <c r="E22" s="1"/>
      <c r="F22" s="1"/>
      <c r="G22" s="1"/>
      <c r="H22" s="1"/>
    </row>
    <row r="23" spans="1:11">
      <c r="A23" s="1"/>
      <c r="B23" s="166"/>
      <c r="C23" s="1"/>
      <c r="D23" s="1"/>
      <c r="E23" s="1"/>
      <c r="F23" s="1"/>
      <c r="G23" s="1"/>
      <c r="H23" s="1"/>
    </row>
    <row r="24" spans="1:11">
      <c r="A24" s="1"/>
      <c r="B24" s="166"/>
      <c r="C24" s="1"/>
      <c r="D24" s="1"/>
      <c r="E24" s="1"/>
      <c r="F24" s="1"/>
      <c r="G24" s="1"/>
      <c r="H24" s="1"/>
    </row>
    <row r="25" spans="1:11">
      <c r="A25" s="1"/>
      <c r="B25" s="166"/>
      <c r="C25" s="1"/>
      <c r="D25" s="1"/>
      <c r="E25" s="1"/>
      <c r="F25" s="1"/>
      <c r="G25" s="1"/>
      <c r="H25" s="1"/>
    </row>
    <row r="26" spans="1:11">
      <c r="A26" s="1"/>
      <c r="B26" s="166"/>
      <c r="C26" s="1"/>
      <c r="D26" s="1"/>
      <c r="E26" s="1"/>
      <c r="F26" s="1"/>
      <c r="G26" s="1"/>
      <c r="H26" s="1"/>
    </row>
    <row r="27" spans="1:11">
      <c r="A27" s="1"/>
      <c r="B27" s="166"/>
      <c r="C27" s="1"/>
      <c r="D27" s="1"/>
      <c r="E27" s="1"/>
      <c r="F27" s="1"/>
      <c r="G27" s="1"/>
      <c r="H27" s="1"/>
    </row>
    <row r="28" spans="1:11">
      <c r="A28" s="1"/>
      <c r="B28" s="166"/>
      <c r="C28" s="1"/>
      <c r="D28" s="1"/>
      <c r="E28" s="1"/>
      <c r="F28" s="1"/>
      <c r="G28" s="1"/>
      <c r="H28" s="1"/>
    </row>
    <row r="29" spans="1:11">
      <c r="A29" s="1"/>
      <c r="B29" s="166"/>
      <c r="C29" s="1"/>
      <c r="D29" s="1"/>
      <c r="E29" s="1"/>
      <c r="F29" s="1"/>
      <c r="G29" s="1"/>
      <c r="H29" s="1"/>
    </row>
    <row r="30" spans="1:11">
      <c r="A30" s="1"/>
      <c r="B30" s="166"/>
      <c r="C30" s="1"/>
      <c r="D30" s="1"/>
      <c r="E30" s="1"/>
      <c r="F30" s="1"/>
      <c r="G30" s="1"/>
      <c r="H30" s="1"/>
      <c r="K30" s="282" t="s">
        <v>307</v>
      </c>
    </row>
    <row r="31" spans="1:11">
      <c r="A31" s="1"/>
      <c r="B31" s="166"/>
      <c r="C31" s="1"/>
      <c r="D31" s="1"/>
      <c r="E31" s="1"/>
      <c r="F31" s="1"/>
      <c r="G31" s="1"/>
      <c r="H31" s="1"/>
    </row>
    <row r="32" spans="1:11">
      <c r="A32" s="1"/>
      <c r="B32" s="166"/>
      <c r="C32" s="1"/>
      <c r="D32" s="1" t="s">
        <v>143</v>
      </c>
      <c r="E32" s="1"/>
      <c r="F32" s="1"/>
      <c r="G32" s="1"/>
      <c r="H32" s="1"/>
    </row>
    <row r="33" spans="1:9">
      <c r="A33" s="1"/>
      <c r="B33" s="166"/>
      <c r="C33" s="1"/>
      <c r="D33" s="1"/>
      <c r="E33" s="1"/>
      <c r="F33" s="1"/>
      <c r="G33" s="1"/>
      <c r="H33" s="1"/>
    </row>
    <row r="34" spans="1:9">
      <c r="A34" s="1"/>
      <c r="B34" s="166"/>
      <c r="C34" s="1"/>
      <c r="D34" s="1"/>
      <c r="E34" s="1"/>
      <c r="F34" s="1"/>
      <c r="G34" s="1"/>
      <c r="H34" s="1"/>
    </row>
    <row r="35" spans="1:9">
      <c r="A35" s="38" t="s">
        <v>243</v>
      </c>
      <c r="B35" s="166"/>
      <c r="C35" s="1"/>
      <c r="D35" s="1"/>
      <c r="E35" s="1"/>
      <c r="F35" s="1"/>
      <c r="G35" s="1"/>
      <c r="H35" s="1"/>
    </row>
    <row r="36" spans="1:9">
      <c r="A36" s="38" t="s">
        <v>144</v>
      </c>
      <c r="B36" s="166"/>
      <c r="C36" s="1"/>
      <c r="D36" s="1"/>
      <c r="E36" s="1"/>
      <c r="F36" s="1"/>
      <c r="G36" s="1"/>
      <c r="H36" s="1"/>
    </row>
    <row r="37" spans="1:9" ht="36.75" customHeight="1">
      <c r="A37" s="92" t="s">
        <v>308</v>
      </c>
      <c r="B37" s="92"/>
      <c r="C37" s="92"/>
      <c r="D37" s="92"/>
      <c r="E37" s="92"/>
      <c r="F37" s="92"/>
      <c r="G37" s="92"/>
      <c r="H37" s="92"/>
    </row>
    <row r="38" spans="1:9" ht="12" customHeight="1">
      <c r="A38" s="73" t="s">
        <v>245</v>
      </c>
      <c r="B38" s="174"/>
      <c r="C38" s="175"/>
      <c r="D38" s="175"/>
      <c r="E38" s="175"/>
      <c r="F38" s="175"/>
      <c r="G38" s="175"/>
      <c r="H38" s="1"/>
    </row>
    <row r="39" spans="1:9" ht="12" customHeight="1">
      <c r="A39" s="74" t="s">
        <v>199</v>
      </c>
      <c r="B39" s="176"/>
      <c r="C39" s="175"/>
      <c r="D39" s="175"/>
      <c r="E39" s="175"/>
      <c r="F39" s="175"/>
      <c r="G39" s="175"/>
      <c r="H39" s="1"/>
    </row>
    <row r="40" spans="1:9">
      <c r="A40" s="45"/>
      <c r="B40" s="177"/>
      <c r="C40" s="178"/>
      <c r="D40" s="178"/>
      <c r="E40" s="178"/>
      <c r="F40" s="178"/>
      <c r="G40" s="178"/>
      <c r="H40" s="45"/>
    </row>
    <row r="42" spans="1:9">
      <c r="A42" s="215" t="s">
        <v>49</v>
      </c>
      <c r="B42" s="229"/>
      <c r="C42" s="217"/>
    </row>
    <row r="43" spans="1:9">
      <c r="A43" s="217"/>
      <c r="B43" s="229"/>
      <c r="C43" s="217"/>
    </row>
    <row r="44" spans="1:9">
      <c r="A44" s="248" t="s">
        <v>146</v>
      </c>
      <c r="B44" s="248" t="s">
        <v>147</v>
      </c>
      <c r="C44" s="249" t="s">
        <v>148</v>
      </c>
      <c r="D44" s="45"/>
      <c r="E44" s="183"/>
      <c r="F44" s="183"/>
      <c r="G44" s="45"/>
      <c r="H44" s="45"/>
      <c r="I44" s="45"/>
    </row>
    <row r="45" spans="1:9" ht="22.5">
      <c r="A45" s="248" t="s">
        <v>147</v>
      </c>
      <c r="B45" s="283" t="s">
        <v>149</v>
      </c>
      <c r="C45" s="251">
        <v>1.2143642582874E-2</v>
      </c>
      <c r="D45" s="45"/>
      <c r="E45" s="183"/>
      <c r="F45" s="183"/>
      <c r="G45" s="45"/>
      <c r="H45" s="45"/>
      <c r="I45" s="45"/>
    </row>
    <row r="46" spans="1:9">
      <c r="A46" s="252">
        <v>2</v>
      </c>
      <c r="B46" s="283" t="s">
        <v>150</v>
      </c>
      <c r="C46" s="251">
        <v>6.2472656786740797E-3</v>
      </c>
      <c r="D46" s="45"/>
      <c r="E46" s="183"/>
      <c r="F46" s="183"/>
      <c r="G46" s="45"/>
      <c r="H46" s="45"/>
      <c r="I46" s="45"/>
    </row>
    <row r="47" spans="1:9">
      <c r="A47" s="252">
        <v>3</v>
      </c>
      <c r="B47" s="283" t="s">
        <v>151</v>
      </c>
      <c r="C47" s="251">
        <v>9.4280947745377704E-3</v>
      </c>
      <c r="D47" s="45"/>
      <c r="E47" s="183"/>
      <c r="F47" s="183"/>
      <c r="G47" s="45"/>
      <c r="H47" s="45"/>
      <c r="I47" s="45"/>
    </row>
    <row r="48" spans="1:9">
      <c r="A48" s="252">
        <v>4</v>
      </c>
      <c r="B48" s="283" t="s">
        <v>152</v>
      </c>
      <c r="C48" s="251">
        <v>7.1087898356235598E-3</v>
      </c>
      <c r="D48" s="45"/>
      <c r="E48" s="183"/>
      <c r="F48" s="183"/>
      <c r="G48" s="45"/>
      <c r="H48" s="45"/>
      <c r="I48" s="45"/>
    </row>
    <row r="49" spans="1:11">
      <c r="A49" s="252">
        <v>5</v>
      </c>
      <c r="B49" s="283" t="s">
        <v>153</v>
      </c>
      <c r="C49" s="251">
        <v>7.1232642829616097E-3</v>
      </c>
      <c r="D49" s="45"/>
      <c r="E49" s="183"/>
      <c r="F49" s="183"/>
      <c r="G49" s="45"/>
      <c r="H49" s="45"/>
      <c r="I49" s="45"/>
    </row>
    <row r="50" spans="1:11">
      <c r="A50" s="252">
        <v>6</v>
      </c>
      <c r="B50" s="283" t="s">
        <v>154</v>
      </c>
      <c r="C50" s="251">
        <v>8.7674049229748592E-3</v>
      </c>
      <c r="D50" s="45"/>
      <c r="E50" s="183"/>
      <c r="F50" s="183"/>
      <c r="G50" s="45"/>
      <c r="H50" s="45"/>
      <c r="I50" s="45"/>
    </row>
    <row r="51" spans="1:11">
      <c r="A51" s="252">
        <v>7</v>
      </c>
      <c r="B51" s="283" t="s">
        <v>155</v>
      </c>
      <c r="C51" s="251">
        <v>7.3992340118312896E-3</v>
      </c>
      <c r="D51" s="45"/>
      <c r="E51" s="183"/>
      <c r="F51" s="183"/>
      <c r="G51" s="45"/>
      <c r="H51" s="45"/>
      <c r="I51" s="45"/>
    </row>
    <row r="52" spans="1:11">
      <c r="A52" s="252">
        <v>8</v>
      </c>
      <c r="B52" s="283" t="s">
        <v>156</v>
      </c>
      <c r="C52" s="251">
        <v>9.184488076689E-3</v>
      </c>
      <c r="D52" s="45"/>
      <c r="E52" s="183"/>
      <c r="F52" s="183"/>
      <c r="G52" s="45"/>
      <c r="H52" s="45"/>
      <c r="I52" s="45"/>
    </row>
    <row r="53" spans="1:11">
      <c r="A53" s="252"/>
      <c r="B53" s="283"/>
      <c r="C53" s="251"/>
      <c r="D53" s="45"/>
      <c r="E53" s="183"/>
      <c r="F53" s="183"/>
      <c r="G53" s="45"/>
      <c r="H53" s="45"/>
      <c r="I53" s="45"/>
    </row>
    <row r="54" spans="1:11" ht="22.5">
      <c r="A54" s="248" t="s">
        <v>157</v>
      </c>
      <c r="B54" s="284" t="s">
        <v>158</v>
      </c>
      <c r="C54" s="254">
        <v>6.4863644803898803E-3</v>
      </c>
      <c r="D54" s="45"/>
      <c r="E54" s="183"/>
      <c r="F54" s="183"/>
      <c r="G54" s="188"/>
      <c r="H54" s="188"/>
      <c r="I54" s="102"/>
      <c r="J54" s="102"/>
      <c r="K54" s="102"/>
    </row>
    <row r="55" spans="1:11" ht="22.5">
      <c r="A55" s="252">
        <v>1</v>
      </c>
      <c r="B55" s="283" t="s">
        <v>159</v>
      </c>
      <c r="C55" s="251">
        <v>7.0041365588515E-3</v>
      </c>
      <c r="D55" s="45"/>
      <c r="E55" s="183"/>
      <c r="F55" s="183"/>
      <c r="G55" s="188"/>
      <c r="H55" s="188"/>
      <c r="I55" s="102"/>
      <c r="J55" s="102"/>
      <c r="K55" s="102"/>
    </row>
    <row r="56" spans="1:11" ht="22.5">
      <c r="A56" s="252">
        <v>2</v>
      </c>
      <c r="B56" s="283" t="s">
        <v>160</v>
      </c>
      <c r="C56" s="251">
        <v>7.6898386173196798E-3</v>
      </c>
      <c r="D56" s="45"/>
      <c r="E56" s="183"/>
      <c r="F56" s="183"/>
      <c r="G56" s="188"/>
      <c r="H56" s="188"/>
      <c r="I56" s="102"/>
      <c r="J56" s="102"/>
      <c r="K56" s="102"/>
    </row>
    <row r="57" spans="1:11" ht="22.5">
      <c r="A57" s="252">
        <v>3</v>
      </c>
      <c r="B57" s="283" t="s">
        <v>161</v>
      </c>
      <c r="C57" s="251">
        <v>9.0352174456810996E-3</v>
      </c>
      <c r="E57" s="183"/>
      <c r="F57" s="183"/>
      <c r="G57" s="188"/>
      <c r="H57" s="188"/>
      <c r="I57" s="102"/>
      <c r="J57" s="102"/>
      <c r="K57" s="102"/>
    </row>
    <row r="58" spans="1:11" ht="22.5">
      <c r="A58" s="252">
        <v>4</v>
      </c>
      <c r="B58" s="283" t="s">
        <v>162</v>
      </c>
      <c r="C58" s="251">
        <v>1.2611393699822299E-2</v>
      </c>
      <c r="E58" s="183"/>
      <c r="F58" s="183"/>
      <c r="G58" s="188"/>
      <c r="H58" s="188"/>
      <c r="I58" s="102"/>
      <c r="J58" s="102"/>
      <c r="K58" s="102"/>
    </row>
    <row r="59" spans="1:11">
      <c r="A59" s="228" t="s">
        <v>163</v>
      </c>
      <c r="B59" s="228" t="s">
        <v>164</v>
      </c>
      <c r="C59" s="254">
        <v>5.8605354519962599E-3</v>
      </c>
      <c r="E59" s="183"/>
      <c r="F59" s="183"/>
      <c r="G59" s="45"/>
    </row>
    <row r="60" spans="1:11">
      <c r="A60" s="229"/>
      <c r="B60" s="229" t="s">
        <v>165</v>
      </c>
      <c r="C60" s="251">
        <v>1.10743464776252E-2</v>
      </c>
      <c r="E60" s="183"/>
      <c r="F60" s="183"/>
      <c r="G60" s="45"/>
    </row>
    <row r="61" spans="1:11">
      <c r="A61" s="229"/>
      <c r="B61" s="229"/>
      <c r="C61" s="251"/>
      <c r="E61" s="183"/>
      <c r="F61" s="183"/>
      <c r="G61" s="45"/>
    </row>
    <row r="62" spans="1:11">
      <c r="A62" s="248" t="s">
        <v>166</v>
      </c>
      <c r="B62" s="284" t="s">
        <v>246</v>
      </c>
      <c r="C62" s="254">
        <v>1.3692835074652699E-2</v>
      </c>
      <c r="D62" s="189"/>
      <c r="E62" s="183"/>
      <c r="F62" s="183"/>
      <c r="G62" s="45"/>
    </row>
    <row r="63" spans="1:11">
      <c r="A63" s="252">
        <v>2</v>
      </c>
      <c r="B63" s="283" t="s">
        <v>168</v>
      </c>
      <c r="C63" s="251">
        <v>1.22143202936899E-2</v>
      </c>
      <c r="D63" s="189"/>
      <c r="E63" s="190"/>
      <c r="F63" s="183"/>
      <c r="G63" s="45"/>
    </row>
    <row r="64" spans="1:11">
      <c r="A64" s="252">
        <v>3</v>
      </c>
      <c r="B64" s="283" t="s">
        <v>169</v>
      </c>
      <c r="C64" s="251">
        <v>9.6721189337805793E-3</v>
      </c>
      <c r="D64" s="189"/>
      <c r="E64" s="190"/>
      <c r="F64" s="183"/>
      <c r="G64" s="45"/>
    </row>
    <row r="65" spans="1:7">
      <c r="A65" s="252">
        <v>4</v>
      </c>
      <c r="B65" s="283" t="s">
        <v>170</v>
      </c>
      <c r="C65" s="251">
        <v>5.1697379197592703E-3</v>
      </c>
      <c r="D65" s="189"/>
      <c r="E65" s="190"/>
      <c r="F65" s="183"/>
      <c r="G65" s="45"/>
    </row>
    <row r="66" spans="1:7">
      <c r="A66" s="252">
        <v>5</v>
      </c>
      <c r="B66" s="283" t="s">
        <v>247</v>
      </c>
      <c r="C66" s="251">
        <v>2.7342572760931799E-3</v>
      </c>
      <c r="D66" s="189"/>
      <c r="E66" s="183"/>
      <c r="F66" s="183"/>
      <c r="G66" s="45"/>
    </row>
    <row r="67" spans="1:7">
      <c r="A67" s="252"/>
      <c r="B67" s="283"/>
      <c r="C67" s="251"/>
      <c r="D67" s="189"/>
      <c r="E67" s="183"/>
      <c r="F67" s="183"/>
      <c r="G67" s="45"/>
    </row>
    <row r="68" spans="1:7" ht="22.5">
      <c r="A68" s="248" t="s">
        <v>172</v>
      </c>
      <c r="B68" s="283" t="s">
        <v>173</v>
      </c>
      <c r="C68" s="254">
        <v>9.2996436327189708E-3</v>
      </c>
      <c r="D68" s="189"/>
      <c r="E68" s="183"/>
      <c r="F68" s="183"/>
      <c r="G68" s="45"/>
    </row>
    <row r="69" spans="1:7">
      <c r="A69" s="252">
        <v>2</v>
      </c>
      <c r="B69" s="283" t="s">
        <v>174</v>
      </c>
      <c r="C69" s="251">
        <v>1.28153169679299E-2</v>
      </c>
      <c r="D69" s="189"/>
      <c r="E69" s="183"/>
      <c r="F69" s="183"/>
      <c r="G69" s="45"/>
    </row>
    <row r="70" spans="1:7">
      <c r="A70" s="252">
        <v>3</v>
      </c>
      <c r="B70" s="283" t="s">
        <v>175</v>
      </c>
      <c r="C70" s="251">
        <v>2.3972589923623101E-3</v>
      </c>
      <c r="D70" s="189"/>
      <c r="E70" s="183"/>
      <c r="F70" s="183"/>
      <c r="G70" s="45"/>
    </row>
    <row r="71" spans="1:7" ht="22.5">
      <c r="A71" s="252">
        <v>4</v>
      </c>
      <c r="B71" s="283" t="s">
        <v>176</v>
      </c>
      <c r="C71" s="251">
        <v>1.4222735192015201E-2</v>
      </c>
      <c r="D71" s="189"/>
      <c r="E71" s="183"/>
      <c r="F71" s="183"/>
      <c r="G71" s="45"/>
    </row>
    <row r="72" spans="1:7">
      <c r="A72" s="252">
        <v>5</v>
      </c>
      <c r="B72" s="283" t="s">
        <v>177</v>
      </c>
      <c r="C72" s="251">
        <v>1.33518859732398E-2</v>
      </c>
      <c r="D72" s="189"/>
      <c r="E72" s="183"/>
      <c r="F72" s="183"/>
      <c r="G72" s="45"/>
    </row>
    <row r="73" spans="1:7">
      <c r="A73" s="252"/>
      <c r="B73" s="283"/>
      <c r="C73" s="251"/>
      <c r="D73" s="189"/>
      <c r="E73" s="183"/>
      <c r="F73" s="183"/>
      <c r="G73" s="45"/>
    </row>
    <row r="74" spans="1:7">
      <c r="A74" s="248" t="s">
        <v>178</v>
      </c>
      <c r="B74" s="228" t="s">
        <v>179</v>
      </c>
      <c r="C74" s="254">
        <v>1.1953713507213099E-2</v>
      </c>
      <c r="D74" s="191"/>
      <c r="E74" s="183"/>
      <c r="F74" s="183"/>
      <c r="G74" s="45"/>
    </row>
    <row r="75" spans="1:7">
      <c r="A75" s="252">
        <v>2</v>
      </c>
      <c r="B75" s="229" t="s">
        <v>180</v>
      </c>
      <c r="C75" s="251">
        <v>8.2055829811673205E-3</v>
      </c>
      <c r="D75" s="191"/>
      <c r="E75" s="183"/>
      <c r="F75" s="183"/>
      <c r="G75" s="45"/>
    </row>
    <row r="76" spans="1:7">
      <c r="A76" s="252">
        <v>3</v>
      </c>
      <c r="B76" s="229" t="s">
        <v>181</v>
      </c>
      <c r="C76" s="251">
        <v>7.26857879891792E-3</v>
      </c>
      <c r="D76" s="191"/>
      <c r="E76" s="183"/>
      <c r="F76" s="183"/>
      <c r="G76" s="45"/>
    </row>
    <row r="77" spans="1:7">
      <c r="A77" s="252">
        <v>4</v>
      </c>
      <c r="B77" s="229" t="s">
        <v>182</v>
      </c>
      <c r="C77" s="251">
        <v>6.6710489746818298E-3</v>
      </c>
      <c r="D77" s="191"/>
      <c r="E77" s="183"/>
      <c r="F77" s="183"/>
      <c r="G77" s="45"/>
    </row>
    <row r="78" spans="1:7">
      <c r="A78" s="252"/>
      <c r="B78" s="229"/>
      <c r="C78" s="251"/>
      <c r="D78" s="191"/>
      <c r="E78" s="183"/>
      <c r="F78" s="183"/>
      <c r="G78" s="45"/>
    </row>
    <row r="79" spans="1:7">
      <c r="A79" s="228" t="s">
        <v>183</v>
      </c>
      <c r="B79" s="229" t="s">
        <v>183</v>
      </c>
      <c r="C79" s="251">
        <v>1.15E-2</v>
      </c>
      <c r="E79" s="45"/>
      <c r="F79" s="45"/>
      <c r="G79" s="45"/>
    </row>
    <row r="80" spans="1:7">
      <c r="A80" s="229"/>
      <c r="B80" s="229" t="s">
        <v>184</v>
      </c>
      <c r="C80" s="251">
        <v>7.1999999999999998E-3</v>
      </c>
    </row>
    <row r="81" spans="1:3">
      <c r="A81" s="229"/>
      <c r="B81" s="229"/>
      <c r="C81" s="251"/>
    </row>
    <row r="82" spans="1:3">
      <c r="A82" s="228" t="s">
        <v>185</v>
      </c>
      <c r="B82" s="229" t="s">
        <v>186</v>
      </c>
      <c r="C82" s="251">
        <v>8.9999999999999993E-3</v>
      </c>
    </row>
    <row r="83" spans="1:3">
      <c r="A83" s="229"/>
      <c r="B83" s="229" t="s">
        <v>187</v>
      </c>
      <c r="C83" s="251">
        <v>8.9999999999999993E-3</v>
      </c>
    </row>
    <row r="84" spans="1:3">
      <c r="A84" s="229"/>
      <c r="B84" s="229" t="s">
        <v>188</v>
      </c>
      <c r="C84" s="251">
        <v>8.0000000000000002E-3</v>
      </c>
    </row>
  </sheetData>
  <mergeCells count="4">
    <mergeCell ref="A2:H2"/>
    <mergeCell ref="A16:H16"/>
    <mergeCell ref="A21:G21"/>
    <mergeCell ref="A37:H37"/>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election activeCell="A55" sqref="A55"/>
    </sheetView>
  </sheetViews>
  <sheetFormatPr baseColWidth="10" defaultRowHeight="15"/>
  <cols>
    <col min="1" max="1" width="45.7109375" customWidth="1"/>
    <col min="2" max="2" width="8.7109375" customWidth="1"/>
    <col min="3" max="3" width="7" style="5" customWidth="1"/>
    <col min="4" max="7" width="8.7109375" customWidth="1"/>
  </cols>
  <sheetData>
    <row r="1" spans="1:14" ht="11.1" customHeight="1">
      <c r="A1" s="1"/>
      <c r="B1" s="1"/>
      <c r="C1" s="4"/>
      <c r="D1" s="1"/>
      <c r="E1" s="1"/>
      <c r="F1" s="1"/>
      <c r="G1" s="1"/>
    </row>
    <row r="2" spans="1:14" ht="11.25" customHeight="1">
      <c r="A2" s="1"/>
      <c r="B2" s="1"/>
      <c r="C2" s="4"/>
      <c r="D2" s="1"/>
      <c r="E2" s="1"/>
      <c r="F2" s="1"/>
      <c r="G2" s="1"/>
    </row>
    <row r="3" spans="1:14">
      <c r="A3" s="41" t="s">
        <v>31</v>
      </c>
      <c r="B3" s="41"/>
      <c r="C3" s="41"/>
      <c r="D3" s="41"/>
      <c r="E3" s="41"/>
      <c r="F3" s="41"/>
      <c r="G3" s="41"/>
      <c r="I3" s="45"/>
      <c r="J3" s="45"/>
      <c r="K3" s="45"/>
      <c r="L3" s="45"/>
    </row>
    <row r="4" spans="1:14">
      <c r="A4" s="46" t="s">
        <v>32</v>
      </c>
      <c r="B4" s="41"/>
      <c r="C4" s="41"/>
      <c r="D4" s="41"/>
      <c r="E4" s="41"/>
      <c r="F4" s="41"/>
      <c r="G4" s="41"/>
      <c r="I4" s="47"/>
      <c r="J4" s="47"/>
      <c r="K4" s="47"/>
      <c r="L4" s="45"/>
    </row>
    <row r="5" spans="1:14" ht="18.75" customHeight="1">
      <c r="A5" s="48"/>
      <c r="B5" s="49">
        <v>2006</v>
      </c>
      <c r="C5" s="49" t="s">
        <v>33</v>
      </c>
      <c r="D5" s="49">
        <v>2014</v>
      </c>
      <c r="E5" s="49">
        <v>2015</v>
      </c>
      <c r="F5" s="49">
        <v>2016</v>
      </c>
      <c r="G5" s="49">
        <v>2017</v>
      </c>
      <c r="I5" s="45"/>
      <c r="J5" s="45"/>
      <c r="K5" s="45"/>
      <c r="L5" s="45"/>
    </row>
    <row r="6" spans="1:14">
      <c r="A6" s="50" t="s">
        <v>34</v>
      </c>
      <c r="B6" s="50"/>
      <c r="C6" s="50"/>
      <c r="D6" s="50"/>
      <c r="E6" s="50"/>
      <c r="F6" s="50"/>
      <c r="G6" s="50"/>
      <c r="I6" s="45"/>
      <c r="J6" s="45"/>
      <c r="K6" s="45"/>
      <c r="L6" s="45"/>
    </row>
    <row r="7" spans="1:14">
      <c r="A7" s="51" t="s">
        <v>35</v>
      </c>
      <c r="B7" s="52">
        <v>776188.5</v>
      </c>
      <c r="C7" s="52" t="s">
        <v>33</v>
      </c>
      <c r="D7" s="52">
        <v>720425.5</v>
      </c>
      <c r="E7" s="52">
        <v>775057.2</v>
      </c>
      <c r="F7" s="52">
        <v>610165.69999999995</v>
      </c>
      <c r="G7" s="52">
        <v>671840.7</v>
      </c>
      <c r="I7" s="45"/>
      <c r="J7" s="45"/>
      <c r="K7" s="45"/>
      <c r="L7" s="45"/>
    </row>
    <row r="8" spans="1:14" ht="15" customHeight="1">
      <c r="A8" s="23" t="s">
        <v>36</v>
      </c>
      <c r="B8" s="53">
        <v>1.5420129765830899</v>
      </c>
      <c r="C8" s="53"/>
      <c r="D8" s="54">
        <v>1.3912798116145599</v>
      </c>
      <c r="E8" s="54">
        <v>1.4967842178050801</v>
      </c>
      <c r="F8" s="54">
        <v>1.17748096033428</v>
      </c>
      <c r="G8" s="54">
        <v>1.28776514365494</v>
      </c>
      <c r="H8" s="45"/>
      <c r="I8" s="45"/>
      <c r="J8" s="45"/>
      <c r="K8" s="45"/>
      <c r="L8" s="45"/>
      <c r="M8" s="45"/>
      <c r="N8" s="45"/>
    </row>
    <row r="9" spans="1:14" ht="15" customHeight="1">
      <c r="A9" s="2" t="s">
        <v>3</v>
      </c>
      <c r="B9" s="8">
        <v>41.437743537813297</v>
      </c>
      <c r="C9" s="8"/>
      <c r="D9" s="9">
        <v>38.260430814844803</v>
      </c>
      <c r="E9" s="9">
        <v>49.295651985427703</v>
      </c>
      <c r="F9" s="9">
        <v>48.217492395918001</v>
      </c>
      <c r="G9" s="9">
        <v>49.502285288759701</v>
      </c>
      <c r="H9" s="45"/>
      <c r="I9" s="45"/>
      <c r="J9" s="45"/>
      <c r="K9" s="45"/>
      <c r="L9" s="45"/>
      <c r="M9" s="45"/>
      <c r="N9" s="45"/>
    </row>
    <row r="10" spans="1:14" ht="15" customHeight="1">
      <c r="A10" s="23" t="s">
        <v>37</v>
      </c>
      <c r="B10" s="24">
        <v>55.517506378927301</v>
      </c>
      <c r="C10" s="24"/>
      <c r="D10" s="28">
        <v>47.222204100215798</v>
      </c>
      <c r="E10" s="28">
        <v>48.105275326775903</v>
      </c>
      <c r="F10" s="28">
        <v>43.799676055209297</v>
      </c>
      <c r="G10" s="28">
        <v>48.359216701221001</v>
      </c>
      <c r="H10" s="45"/>
      <c r="I10" s="45"/>
      <c r="J10" s="45"/>
      <c r="K10" s="45"/>
      <c r="L10" s="45"/>
      <c r="M10" s="45"/>
      <c r="N10" s="45"/>
    </row>
    <row r="11" spans="1:14" ht="15" customHeight="1">
      <c r="A11" s="2" t="s">
        <v>38</v>
      </c>
      <c r="B11" s="8">
        <v>21.065862222900801</v>
      </c>
      <c r="C11" s="8"/>
      <c r="D11" s="9">
        <v>27.4886161025672</v>
      </c>
      <c r="E11" s="9">
        <v>26.674895736727599</v>
      </c>
      <c r="F11" s="9">
        <v>30.530624713909699</v>
      </c>
      <c r="G11" s="9">
        <v>31.529899870609199</v>
      </c>
      <c r="H11" s="45"/>
      <c r="I11" s="45"/>
      <c r="J11" s="45"/>
      <c r="K11" s="45"/>
      <c r="L11" s="45"/>
      <c r="M11" s="45"/>
      <c r="N11" s="45"/>
    </row>
    <row r="12" spans="1:14">
      <c r="A12" s="55" t="s">
        <v>39</v>
      </c>
      <c r="B12" s="55"/>
      <c r="C12" s="55"/>
      <c r="D12" s="55"/>
      <c r="E12" s="55"/>
      <c r="F12" s="55"/>
      <c r="G12" s="55"/>
      <c r="H12" s="45"/>
      <c r="I12" s="47"/>
      <c r="J12" s="45"/>
      <c r="K12" s="45"/>
      <c r="L12" s="45"/>
      <c r="M12" s="45"/>
      <c r="N12" s="45"/>
    </row>
    <row r="13" spans="1:14" ht="15" customHeight="1">
      <c r="A13" s="56" t="s">
        <v>40</v>
      </c>
      <c r="B13" s="57">
        <v>625768.69999999995</v>
      </c>
      <c r="C13" s="58" t="s">
        <v>33</v>
      </c>
      <c r="D13" s="57">
        <v>664511</v>
      </c>
      <c r="E13" s="57">
        <v>739725.2</v>
      </c>
      <c r="F13" s="57">
        <v>557695.1</v>
      </c>
      <c r="G13" s="57">
        <v>579306.19999999995</v>
      </c>
      <c r="H13" s="45"/>
      <c r="I13" s="47"/>
      <c r="J13" s="47"/>
      <c r="K13" s="47"/>
      <c r="L13" s="47"/>
      <c r="M13" s="45"/>
      <c r="N13" s="45"/>
    </row>
    <row r="14" spans="1:14" ht="15" customHeight="1">
      <c r="A14" s="59" t="s">
        <v>2</v>
      </c>
      <c r="B14" s="32">
        <v>1.8095554918924599</v>
      </c>
      <c r="C14" s="32"/>
      <c r="D14" s="32">
        <v>1.5185178761329901</v>
      </c>
      <c r="E14" s="32">
        <v>1.6903947623998801</v>
      </c>
      <c r="F14" s="32">
        <v>1.2474190813358801</v>
      </c>
      <c r="G14" s="32">
        <v>1.28636261492316</v>
      </c>
      <c r="H14" s="45"/>
      <c r="I14" s="47"/>
      <c r="J14" s="47"/>
      <c r="K14" s="47"/>
      <c r="L14" s="47"/>
      <c r="M14" s="45"/>
      <c r="N14" s="45"/>
    </row>
    <row r="15" spans="1:14" ht="15" customHeight="1">
      <c r="A15" s="60" t="s">
        <v>3</v>
      </c>
      <c r="B15" s="8">
        <v>38.6961028891346</v>
      </c>
      <c r="C15" s="8"/>
      <c r="D15" s="8">
        <v>43.477519559495597</v>
      </c>
      <c r="E15" s="8">
        <v>51.667078531324897</v>
      </c>
      <c r="F15" s="8">
        <v>48.8433195844826</v>
      </c>
      <c r="G15" s="8">
        <v>44.968981861405901</v>
      </c>
      <c r="H15" s="45"/>
      <c r="I15" s="47"/>
      <c r="J15" s="47"/>
      <c r="K15" s="47"/>
      <c r="L15" s="47"/>
      <c r="M15" s="45"/>
      <c r="N15" s="45"/>
    </row>
    <row r="16" spans="1:14" ht="15" customHeight="1">
      <c r="A16" s="59" t="s">
        <v>41</v>
      </c>
      <c r="B16" s="24">
        <v>50.9181427578593</v>
      </c>
      <c r="C16" s="24"/>
      <c r="D16" s="24">
        <v>41.000224225031602</v>
      </c>
      <c r="E16" s="24">
        <v>47.381973738355804</v>
      </c>
      <c r="F16" s="24">
        <v>39.635116033832801</v>
      </c>
      <c r="G16" s="24">
        <v>42.756611270516402</v>
      </c>
      <c r="H16" s="45"/>
      <c r="I16" s="47"/>
      <c r="J16" s="47"/>
      <c r="K16" s="47"/>
      <c r="L16" s="47"/>
      <c r="M16" s="45"/>
      <c r="N16" s="45"/>
    </row>
    <row r="17" spans="1:14" ht="15" customHeight="1">
      <c r="A17" s="60" t="s">
        <v>42</v>
      </c>
      <c r="B17" s="8">
        <v>22.581298808968899</v>
      </c>
      <c r="C17" s="8"/>
      <c r="D17" s="8">
        <v>29.781192485903201</v>
      </c>
      <c r="E17" s="8">
        <v>25.373990233129799</v>
      </c>
      <c r="F17" s="8">
        <v>31.732123879159101</v>
      </c>
      <c r="G17" s="8">
        <v>29.612543418316601</v>
      </c>
      <c r="H17" s="45"/>
      <c r="I17" s="45"/>
      <c r="J17" s="45"/>
      <c r="K17" s="45"/>
      <c r="L17" s="45"/>
      <c r="M17" s="45"/>
      <c r="N17" s="45"/>
    </row>
    <row r="18" spans="1:14" ht="82.5" customHeight="1">
      <c r="A18" s="61" t="s">
        <v>43</v>
      </c>
      <c r="B18" s="61"/>
      <c r="C18" s="61"/>
      <c r="D18" s="61"/>
      <c r="E18" s="61"/>
      <c r="F18" s="61"/>
      <c r="G18" s="61"/>
      <c r="H18" s="45"/>
      <c r="I18" s="45"/>
      <c r="J18" s="45"/>
      <c r="K18" s="45"/>
      <c r="L18" s="45"/>
      <c r="M18" s="45"/>
      <c r="N18" s="45"/>
    </row>
    <row r="19" spans="1:14" ht="15.75" customHeight="1">
      <c r="A19" s="62" t="s">
        <v>44</v>
      </c>
      <c r="B19" s="8"/>
      <c r="C19" s="8"/>
      <c r="D19" s="8"/>
      <c r="E19" s="8"/>
      <c r="F19" s="8"/>
      <c r="G19" s="8"/>
      <c r="H19" s="45"/>
      <c r="I19" s="45"/>
      <c r="J19" s="45"/>
      <c r="K19" s="45"/>
      <c r="L19" s="45"/>
      <c r="M19" s="45"/>
      <c r="N19" s="45"/>
    </row>
    <row r="20" spans="1:14" ht="38.25" customHeight="1">
      <c r="A20" s="63" t="s">
        <v>45</v>
      </c>
      <c r="B20" s="64"/>
      <c r="C20" s="64"/>
      <c r="D20" s="64"/>
      <c r="E20" s="64"/>
      <c r="F20" s="64"/>
      <c r="G20" s="64"/>
    </row>
    <row r="21" spans="1:14" ht="62.1" customHeight="1">
      <c r="A21" s="65" t="s">
        <v>46</v>
      </c>
      <c r="B21" s="65"/>
      <c r="C21" s="65"/>
      <c r="D21" s="65"/>
      <c r="E21" s="65"/>
      <c r="F21" s="65"/>
      <c r="G21" s="65"/>
    </row>
    <row r="22" spans="1:14" ht="15" customHeight="1">
      <c r="A22" s="66"/>
      <c r="B22" s="67"/>
      <c r="C22" s="68"/>
      <c r="D22" s="67"/>
      <c r="E22" s="67"/>
      <c r="F22" s="67"/>
      <c r="G22" s="67"/>
    </row>
    <row r="23" spans="1:14" ht="15" customHeight="1">
      <c r="A23" s="1"/>
      <c r="B23" s="1"/>
      <c r="C23" s="4"/>
      <c r="D23" s="1"/>
      <c r="E23" s="1"/>
      <c r="F23" s="1"/>
      <c r="G23" s="1"/>
      <c r="J23" s="69"/>
    </row>
    <row r="24" spans="1:14" ht="15" customHeight="1">
      <c r="A24" s="1"/>
      <c r="B24" s="1"/>
      <c r="C24" s="4"/>
      <c r="D24" s="1"/>
      <c r="E24" s="1"/>
      <c r="F24" s="1"/>
      <c r="G24" s="1"/>
    </row>
    <row r="25" spans="1:14" ht="15" customHeight="1">
      <c r="A25" s="1"/>
      <c r="B25" s="1"/>
      <c r="C25" s="4"/>
      <c r="D25" s="1"/>
      <c r="E25" s="1"/>
      <c r="F25" s="1"/>
      <c r="G25" s="1"/>
    </row>
    <row r="26" spans="1:14" ht="15" customHeight="1">
      <c r="A26" s="1"/>
      <c r="B26" s="1"/>
      <c r="C26" s="4"/>
      <c r="D26" s="1"/>
      <c r="E26" s="1"/>
      <c r="F26" s="1"/>
      <c r="G26" s="1"/>
    </row>
    <row r="27" spans="1:14" ht="15" customHeight="1">
      <c r="A27" s="1"/>
      <c r="B27" s="1"/>
      <c r="C27" s="4"/>
      <c r="D27" s="1"/>
      <c r="E27" s="1"/>
      <c r="F27" s="1"/>
      <c r="G27" s="1"/>
    </row>
    <row r="28" spans="1:14" ht="15" customHeight="1">
      <c r="A28" s="1"/>
      <c r="B28" s="1"/>
      <c r="C28" s="4"/>
      <c r="D28" s="1"/>
      <c r="E28" s="1"/>
      <c r="F28" s="1"/>
      <c r="G28" s="1"/>
    </row>
    <row r="29" spans="1:14" ht="15" customHeight="1">
      <c r="A29" s="1"/>
      <c r="B29" s="1"/>
      <c r="C29" s="4"/>
      <c r="D29" s="1"/>
      <c r="E29" s="1"/>
      <c r="F29" s="1"/>
      <c r="G29" s="1"/>
    </row>
    <row r="30" spans="1:14" ht="15" customHeight="1">
      <c r="A30" s="1"/>
      <c r="B30" s="1"/>
      <c r="C30" s="4"/>
      <c r="D30" s="1"/>
      <c r="E30" s="1"/>
      <c r="F30" s="1"/>
      <c r="G30" s="1"/>
    </row>
    <row r="31" spans="1:14" ht="15" customHeight="1">
      <c r="A31" s="1"/>
      <c r="B31" s="1"/>
      <c r="C31" s="4"/>
      <c r="D31" s="1"/>
      <c r="E31" s="1"/>
      <c r="F31" s="1"/>
      <c r="G31" s="1"/>
    </row>
    <row r="32" spans="1:14" ht="15" customHeight="1">
      <c r="A32" s="1"/>
      <c r="B32" s="1"/>
      <c r="C32" s="4"/>
      <c r="D32" s="1"/>
      <c r="E32" s="1"/>
      <c r="F32" s="1"/>
      <c r="G32" s="1"/>
    </row>
    <row r="33" spans="1:18" ht="15" customHeight="1">
      <c r="A33" s="1"/>
      <c r="B33" s="1"/>
      <c r="C33" s="4"/>
      <c r="D33" s="1"/>
      <c r="E33" s="1"/>
      <c r="F33" s="1"/>
      <c r="G33" s="1"/>
    </row>
    <row r="34" spans="1:18" ht="15" customHeight="1">
      <c r="A34" s="70"/>
      <c r="B34" s="1"/>
      <c r="C34" s="4"/>
      <c r="D34" s="1"/>
      <c r="E34" s="1"/>
      <c r="F34" s="1"/>
      <c r="G34" s="1"/>
    </row>
    <row r="35" spans="1:18" ht="15" customHeight="1">
      <c r="A35" s="70"/>
      <c r="B35" s="1"/>
      <c r="C35" s="4"/>
      <c r="D35" s="1"/>
      <c r="E35" s="1"/>
      <c r="F35" s="1"/>
      <c r="G35" s="1"/>
    </row>
    <row r="36" spans="1:18" ht="15" customHeight="1">
      <c r="A36" s="70"/>
      <c r="B36" s="1"/>
      <c r="C36" s="4"/>
      <c r="D36" s="1"/>
      <c r="E36" s="1"/>
      <c r="F36" s="1"/>
      <c r="G36" s="1"/>
    </row>
    <row r="37" spans="1:18" ht="15" customHeight="1">
      <c r="A37" s="1"/>
      <c r="B37" s="71"/>
      <c r="C37" s="72"/>
      <c r="D37" s="71"/>
      <c r="E37" s="71"/>
      <c r="F37" s="71"/>
      <c r="G37" s="71"/>
    </row>
    <row r="38" spans="1:18" ht="12" customHeight="1">
      <c r="A38" s="73" t="s">
        <v>47</v>
      </c>
      <c r="B38" s="71"/>
      <c r="C38" s="72"/>
      <c r="D38" s="71"/>
      <c r="E38" s="71"/>
      <c r="F38" s="71"/>
      <c r="G38" s="71"/>
    </row>
    <row r="39" spans="1:18" ht="12" customHeight="1">
      <c r="A39" s="74" t="s">
        <v>48</v>
      </c>
      <c r="B39" s="75"/>
      <c r="C39" s="76"/>
      <c r="D39" s="75"/>
      <c r="E39" s="75"/>
      <c r="F39" s="75"/>
      <c r="G39" s="75"/>
    </row>
    <row r="42" spans="1:18">
      <c r="A42" s="77" t="s">
        <v>49</v>
      </c>
      <c r="B42" s="78"/>
      <c r="C42" s="79"/>
      <c r="D42" s="78"/>
      <c r="E42" s="78"/>
      <c r="F42" s="78"/>
      <c r="G42" s="78"/>
      <c r="H42" s="78"/>
      <c r="I42" s="78"/>
      <c r="J42" s="78"/>
      <c r="K42" s="78"/>
      <c r="L42" s="78"/>
      <c r="M42" s="78"/>
      <c r="P42" s="80"/>
      <c r="Q42" s="81"/>
      <c r="R42" s="81"/>
    </row>
    <row r="43" spans="1:18">
      <c r="A43" s="79"/>
      <c r="B43" s="82">
        <v>2006</v>
      </c>
      <c r="C43" s="82">
        <v>2007</v>
      </c>
      <c r="D43" s="82">
        <v>2008</v>
      </c>
      <c r="E43" s="82">
        <v>2009</v>
      </c>
      <c r="F43" s="82">
        <v>2010</v>
      </c>
      <c r="G43" s="82">
        <v>2011</v>
      </c>
      <c r="H43" s="82">
        <v>2012</v>
      </c>
      <c r="I43" s="82">
        <v>2013</v>
      </c>
      <c r="J43" s="82">
        <v>2014</v>
      </c>
      <c r="K43" s="82">
        <v>2015</v>
      </c>
      <c r="L43" s="82">
        <v>2016</v>
      </c>
      <c r="M43" s="82">
        <v>2017</v>
      </c>
      <c r="P43" s="80"/>
      <c r="Q43" s="81"/>
      <c r="R43" s="81"/>
    </row>
    <row r="44" spans="1:18" ht="15" customHeight="1">
      <c r="A44" s="83" t="s">
        <v>35</v>
      </c>
      <c r="B44" s="84">
        <v>776000</v>
      </c>
      <c r="C44" s="85">
        <v>842000</v>
      </c>
      <c r="D44" s="84">
        <v>887000</v>
      </c>
      <c r="E44" s="84">
        <v>874000</v>
      </c>
      <c r="F44" s="84">
        <v>695000</v>
      </c>
      <c r="G44" s="84">
        <v>695000</v>
      </c>
      <c r="H44" s="84">
        <v>754000</v>
      </c>
      <c r="I44" s="84">
        <v>702000</v>
      </c>
      <c r="J44" s="84">
        <v>720000</v>
      </c>
      <c r="K44" s="84">
        <v>775000</v>
      </c>
      <c r="L44" s="84">
        <v>610000</v>
      </c>
      <c r="M44" s="84">
        <v>672000</v>
      </c>
      <c r="P44" s="80"/>
      <c r="Q44" s="81"/>
      <c r="R44" s="81"/>
    </row>
    <row r="45" spans="1:18" ht="24.75">
      <c r="A45" s="83" t="s">
        <v>50</v>
      </c>
      <c r="B45" s="86">
        <v>1.5420129765830899</v>
      </c>
      <c r="C45" s="86">
        <v>1.6708611672453499</v>
      </c>
      <c r="D45" s="86">
        <v>1.7478312147069399</v>
      </c>
      <c r="E45" s="86">
        <v>1.7280546117786899</v>
      </c>
      <c r="F45" s="86">
        <v>1.3666962875401301</v>
      </c>
      <c r="G45" s="86">
        <v>1.3611413227015801</v>
      </c>
      <c r="H45" s="86">
        <v>1.4688942356410799</v>
      </c>
      <c r="I45" s="86">
        <v>1.36106323477219</v>
      </c>
      <c r="J45" s="86">
        <v>1.3912798116145599</v>
      </c>
      <c r="K45" s="86">
        <v>1.4967842178050801</v>
      </c>
      <c r="L45" s="86">
        <v>1.17748096033428</v>
      </c>
      <c r="M45" s="86">
        <v>1.28776514365494</v>
      </c>
    </row>
    <row r="46" spans="1:18">
      <c r="B46" s="20"/>
      <c r="C46" s="87"/>
    </row>
  </sheetData>
  <mergeCells count="7">
    <mergeCell ref="A21:G21"/>
    <mergeCell ref="A3:G3"/>
    <mergeCell ref="A4:G4"/>
    <mergeCell ref="A6:G6"/>
    <mergeCell ref="A12:G12"/>
    <mergeCell ref="A18:G18"/>
    <mergeCell ref="A20:G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8"/>
  <sheetViews>
    <sheetView workbookViewId="0">
      <selection activeCell="A55" sqref="A55"/>
    </sheetView>
  </sheetViews>
  <sheetFormatPr baseColWidth="10" defaultRowHeight="15"/>
  <cols>
    <col min="1" max="1" width="12.7109375" customWidth="1"/>
    <col min="2" max="7" width="11.28515625" customWidth="1"/>
    <col min="8" max="8" width="11.85546875" customWidth="1"/>
  </cols>
  <sheetData>
    <row r="1" spans="1:8" ht="11.1" customHeight="1">
      <c r="A1" s="1"/>
      <c r="B1" s="1"/>
      <c r="C1" s="1"/>
      <c r="D1" s="1"/>
      <c r="E1" s="1"/>
      <c r="F1" s="1"/>
      <c r="G1" s="1"/>
      <c r="H1" s="1"/>
    </row>
    <row r="2" spans="1:8" ht="27" customHeight="1">
      <c r="A2" s="88" t="s">
        <v>51</v>
      </c>
      <c r="B2" s="88"/>
      <c r="C2" s="88"/>
      <c r="D2" s="88"/>
      <c r="E2" s="88"/>
      <c r="F2" s="88"/>
      <c r="G2" s="88"/>
      <c r="H2" s="88"/>
    </row>
    <row r="3" spans="1:8" ht="12" customHeight="1">
      <c r="A3" s="89"/>
      <c r="B3" s="89"/>
      <c r="C3" s="89"/>
      <c r="D3" s="89"/>
      <c r="E3" s="89"/>
      <c r="F3" s="89"/>
      <c r="G3" s="89"/>
      <c r="H3" s="89"/>
    </row>
    <row r="4" spans="1:8" ht="16.5" customHeight="1">
      <c r="A4" s="90"/>
      <c r="B4" s="90"/>
      <c r="C4" s="90"/>
      <c r="D4" s="90"/>
      <c r="E4" s="90"/>
      <c r="F4" s="90"/>
      <c r="G4" s="90"/>
      <c r="H4" s="90"/>
    </row>
    <row r="5" spans="1:8" ht="27" customHeight="1">
      <c r="A5" s="91"/>
      <c r="B5" s="91"/>
      <c r="C5" s="91"/>
      <c r="D5" s="91"/>
      <c r="E5" s="91"/>
      <c r="F5" s="91"/>
      <c r="G5" s="91"/>
      <c r="H5" s="91"/>
    </row>
    <row r="6" spans="1:8" ht="27" customHeight="1">
      <c r="A6" s="91"/>
      <c r="B6" s="91"/>
      <c r="C6" s="91"/>
      <c r="D6" s="91"/>
      <c r="E6" s="91"/>
      <c r="F6" s="91"/>
      <c r="G6" s="91"/>
      <c r="H6" s="91"/>
    </row>
    <row r="7" spans="1:8" ht="27" customHeight="1">
      <c r="A7" s="91"/>
      <c r="B7" s="91"/>
      <c r="C7" s="91"/>
      <c r="D7" s="91"/>
      <c r="E7" s="92" t="s">
        <v>52</v>
      </c>
      <c r="F7" s="92"/>
      <c r="G7" s="92"/>
      <c r="H7" s="92"/>
    </row>
    <row r="8" spans="1:8" ht="15.75" customHeight="1">
      <c r="A8" s="93"/>
      <c r="B8" s="93"/>
      <c r="C8" s="93"/>
      <c r="D8" s="93"/>
      <c r="E8" s="92"/>
      <c r="F8" s="92"/>
      <c r="G8" s="92"/>
      <c r="H8" s="92"/>
    </row>
    <row r="9" spans="1:8">
      <c r="A9" s="1"/>
      <c r="B9" s="1"/>
      <c r="C9" s="1"/>
      <c r="D9" s="1"/>
      <c r="E9" s="92"/>
      <c r="F9" s="92"/>
      <c r="G9" s="92"/>
      <c r="H9" s="92"/>
    </row>
    <row r="10" spans="1:8" ht="9.75" customHeight="1">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ht="15.75" customHeight="1">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94" t="s">
        <v>53</v>
      </c>
      <c r="B20" s="94"/>
      <c r="C20" s="94"/>
      <c r="D20" s="94"/>
      <c r="E20" s="94"/>
      <c r="F20" s="94"/>
      <c r="G20" s="94"/>
      <c r="H20" s="94"/>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ht="15" customHeight="1">
      <c r="A27" s="1"/>
      <c r="B27" s="1"/>
      <c r="C27" s="1"/>
      <c r="D27" s="1"/>
      <c r="E27" s="92" t="s">
        <v>54</v>
      </c>
      <c r="F27" s="92"/>
      <c r="G27" s="92"/>
      <c r="H27" s="92"/>
    </row>
    <row r="28" spans="1:8">
      <c r="A28" s="1"/>
      <c r="B28" s="1"/>
      <c r="C28" s="1"/>
      <c r="D28" s="1"/>
      <c r="E28" s="92"/>
      <c r="F28" s="92"/>
      <c r="G28" s="92"/>
      <c r="H28" s="92"/>
    </row>
    <row r="29" spans="1:8">
      <c r="A29" s="95"/>
      <c r="B29" s="95"/>
      <c r="C29" s="95"/>
      <c r="D29" s="95"/>
      <c r="E29" s="92"/>
      <c r="F29" s="92"/>
      <c r="G29" s="92"/>
      <c r="H29" s="92"/>
    </row>
    <row r="30" spans="1:8" s="96" customFormat="1" ht="29.25" customHeight="1">
      <c r="A30" s="94" t="s">
        <v>55</v>
      </c>
      <c r="B30" s="94"/>
      <c r="C30" s="94"/>
      <c r="D30" s="94"/>
      <c r="E30" s="94"/>
      <c r="F30" s="94"/>
      <c r="G30" s="94"/>
      <c r="H30" s="94"/>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ht="51" customHeight="1">
      <c r="A34" s="97"/>
      <c r="B34" s="97"/>
      <c r="C34" s="97"/>
      <c r="D34" s="97"/>
      <c r="E34" s="97"/>
      <c r="F34" s="97"/>
      <c r="G34" s="97"/>
      <c r="H34" s="97"/>
    </row>
    <row r="35" spans="1:8" ht="11.25" customHeight="1">
      <c r="A35" s="98"/>
      <c r="B35" s="1"/>
      <c r="C35" s="1"/>
      <c r="D35" s="1"/>
      <c r="E35" s="1"/>
      <c r="F35" s="1"/>
      <c r="G35" s="1"/>
      <c r="H35" s="1"/>
    </row>
    <row r="36" spans="1:8" ht="12" customHeight="1">
      <c r="A36" s="1"/>
      <c r="B36" s="1"/>
      <c r="C36" s="1"/>
      <c r="D36" s="1"/>
      <c r="E36" s="1"/>
      <c r="F36" s="1"/>
      <c r="G36" s="1"/>
      <c r="H36" s="1"/>
    </row>
    <row r="37" spans="1:8" ht="12.75" customHeight="1">
      <c r="A37" s="99" t="s">
        <v>56</v>
      </c>
      <c r="B37" s="1"/>
      <c r="C37" s="1"/>
      <c r="D37" s="1"/>
      <c r="E37" s="1"/>
      <c r="F37" s="1"/>
      <c r="G37" s="1"/>
      <c r="H37" s="1"/>
    </row>
    <row r="38" spans="1:8" ht="12.75" customHeight="1">
      <c r="A38" s="73" t="s">
        <v>57</v>
      </c>
      <c r="B38" s="1"/>
      <c r="C38" s="1"/>
      <c r="D38" s="1"/>
      <c r="E38" s="1"/>
      <c r="F38" s="1"/>
      <c r="G38" s="1"/>
      <c r="H38" s="1"/>
    </row>
    <row r="39" spans="1:8" ht="12" customHeight="1">
      <c r="A39" s="73" t="s">
        <v>58</v>
      </c>
      <c r="B39" s="1"/>
      <c r="C39" s="1"/>
      <c r="D39" s="1"/>
      <c r="E39" s="1"/>
      <c r="F39" s="1"/>
      <c r="G39" s="1"/>
      <c r="H39" s="1"/>
    </row>
    <row r="40" spans="1:8" ht="12" customHeight="1">
      <c r="A40" s="100" t="s">
        <v>59</v>
      </c>
      <c r="B40" s="45"/>
      <c r="C40" s="45"/>
      <c r="D40" s="45"/>
      <c r="E40" s="45"/>
      <c r="F40" s="45"/>
      <c r="G40" s="45"/>
      <c r="H40" s="45"/>
    </row>
    <row r="41" spans="1:8" ht="12" customHeight="1">
      <c r="A41" s="101"/>
      <c r="B41" s="45"/>
      <c r="C41" s="45"/>
      <c r="D41" s="45"/>
      <c r="E41" s="45"/>
      <c r="F41" s="45"/>
      <c r="G41" s="45"/>
      <c r="H41" s="45"/>
    </row>
    <row r="42" spans="1:8">
      <c r="B42" s="102"/>
      <c r="C42" s="102"/>
      <c r="D42" s="102"/>
      <c r="E42" s="102"/>
      <c r="F42" s="102"/>
    </row>
    <row r="43" spans="1:8">
      <c r="A43" s="77" t="s">
        <v>49</v>
      </c>
      <c r="B43" s="103"/>
      <c r="C43" s="104"/>
      <c r="D43" s="102"/>
      <c r="E43" s="102"/>
      <c r="F43" s="102"/>
    </row>
    <row r="44" spans="1:8">
      <c r="A44" s="103"/>
      <c r="B44" s="105" t="s">
        <v>60</v>
      </c>
      <c r="C44" s="106"/>
      <c r="D44" s="102"/>
      <c r="E44" s="102"/>
      <c r="F44" s="102"/>
    </row>
    <row r="45" spans="1:8">
      <c r="A45" s="107" t="s">
        <v>61</v>
      </c>
      <c r="B45" s="108"/>
      <c r="C45" s="104"/>
      <c r="D45" s="102"/>
      <c r="E45" s="102"/>
      <c r="F45" s="102"/>
    </row>
    <row r="46" spans="1:8" ht="36">
      <c r="A46" s="109" t="s">
        <v>62</v>
      </c>
      <c r="B46" s="110">
        <v>41.053200094892503</v>
      </c>
      <c r="C46" s="111"/>
      <c r="D46" s="45"/>
      <c r="E46" s="45"/>
    </row>
    <row r="47" spans="1:8" ht="36">
      <c r="A47" s="109" t="s">
        <v>63</v>
      </c>
      <c r="B47" s="110">
        <v>58.946780459917605</v>
      </c>
      <c r="C47" s="111"/>
      <c r="D47" s="45"/>
      <c r="E47" s="45"/>
    </row>
    <row r="48" spans="1:8" ht="24">
      <c r="A48" s="109" t="s">
        <v>64</v>
      </c>
      <c r="B48" s="112">
        <f>100-B46-B47</f>
        <v>1.9445189892053349E-5</v>
      </c>
      <c r="C48" s="111"/>
      <c r="D48" s="45"/>
      <c r="E48" s="45"/>
    </row>
    <row r="49" spans="1:6">
      <c r="A49" s="113"/>
      <c r="B49" s="114"/>
      <c r="C49" s="111"/>
      <c r="D49" s="45"/>
      <c r="E49" s="45"/>
    </row>
    <row r="50" spans="1:6">
      <c r="A50" s="109" t="s">
        <v>65</v>
      </c>
      <c r="B50" s="115">
        <v>0.39688390832759701</v>
      </c>
      <c r="C50" s="116"/>
      <c r="D50" s="117"/>
      <c r="E50" s="45"/>
    </row>
    <row r="51" spans="1:6" ht="36">
      <c r="A51" s="109" t="s">
        <v>66</v>
      </c>
      <c r="B51" s="115">
        <v>0</v>
      </c>
      <c r="C51" s="116"/>
      <c r="D51" s="117"/>
      <c r="E51" s="45"/>
    </row>
    <row r="52" spans="1:6" ht="36">
      <c r="A52" s="109" t="s">
        <v>67</v>
      </c>
      <c r="B52" s="118">
        <v>6.2444386757047901E-2</v>
      </c>
      <c r="C52" s="116"/>
      <c r="D52" s="117"/>
      <c r="E52" s="45"/>
    </row>
    <row r="53" spans="1:6" ht="36">
      <c r="A53" s="109" t="s">
        <v>68</v>
      </c>
      <c r="B53" s="119">
        <v>0.23725956022758601</v>
      </c>
      <c r="C53" s="116"/>
      <c r="D53" s="117"/>
      <c r="E53" s="45"/>
    </row>
    <row r="54" spans="1:6" ht="24">
      <c r="A54" s="120" t="s">
        <v>69</v>
      </c>
      <c r="B54" s="119">
        <v>8.7351730427444194E-2</v>
      </c>
      <c r="C54" s="116"/>
      <c r="D54" s="117"/>
      <c r="E54" s="45"/>
    </row>
    <row r="55" spans="1:6" ht="36">
      <c r="A55" s="120" t="s">
        <v>70</v>
      </c>
      <c r="B55" s="119">
        <v>0</v>
      </c>
      <c r="C55" s="116"/>
      <c r="D55" s="117"/>
      <c r="E55" s="45"/>
    </row>
    <row r="56" spans="1:6" ht="36">
      <c r="A56" s="120" t="s">
        <v>71</v>
      </c>
      <c r="B56" s="119">
        <v>0</v>
      </c>
      <c r="C56" s="116"/>
      <c r="D56" s="117"/>
      <c r="E56" s="45"/>
    </row>
    <row r="57" spans="1:6" ht="24">
      <c r="A57" s="120" t="s">
        <v>72</v>
      </c>
      <c r="B57" s="119">
        <v>9.1132604527617997E-2</v>
      </c>
      <c r="C57" s="116"/>
      <c r="D57" s="117"/>
      <c r="E57" s="45"/>
    </row>
    <row r="58" spans="1:6">
      <c r="A58" s="113"/>
      <c r="B58" s="121"/>
      <c r="C58" s="111"/>
      <c r="D58" s="45"/>
      <c r="E58" s="45"/>
    </row>
    <row r="59" spans="1:6">
      <c r="A59" s="107" t="s">
        <v>73</v>
      </c>
      <c r="B59" s="122"/>
      <c r="C59" s="104"/>
      <c r="D59" s="102"/>
      <c r="E59" s="102"/>
      <c r="F59" s="102"/>
    </row>
    <row r="60" spans="1:6">
      <c r="A60" s="109" t="s">
        <v>74</v>
      </c>
      <c r="B60" s="123">
        <v>67.000248898430002</v>
      </c>
      <c r="C60" s="111"/>
      <c r="D60" s="45"/>
      <c r="E60" s="45"/>
    </row>
    <row r="61" spans="1:6">
      <c r="A61" s="109" t="s">
        <v>75</v>
      </c>
      <c r="B61" s="123">
        <v>32.147546211493697</v>
      </c>
      <c r="C61" s="111"/>
      <c r="D61" s="45"/>
      <c r="E61" s="45"/>
    </row>
    <row r="62" spans="1:6" ht="24">
      <c r="A62" s="109" t="s">
        <v>64</v>
      </c>
      <c r="B62" s="123">
        <v>0.60800000000000298</v>
      </c>
      <c r="C62" s="111"/>
      <c r="D62" s="45"/>
      <c r="E62" s="45"/>
    </row>
    <row r="63" spans="1:6">
      <c r="A63" s="109"/>
      <c r="B63" s="123">
        <v>0</v>
      </c>
      <c r="C63" s="111"/>
      <c r="D63" s="45"/>
      <c r="E63" s="45"/>
    </row>
    <row r="64" spans="1:6" ht="24">
      <c r="A64" s="109" t="s">
        <v>76</v>
      </c>
      <c r="B64" s="123">
        <v>71.890325240245303</v>
      </c>
      <c r="C64" s="111"/>
      <c r="D64" s="45"/>
      <c r="E64" s="45"/>
    </row>
    <row r="65" spans="1:6" ht="36">
      <c r="A65" s="109" t="s">
        <v>77</v>
      </c>
      <c r="B65" s="123">
        <v>24.498459940964402</v>
      </c>
      <c r="C65" s="111"/>
      <c r="D65" s="45"/>
      <c r="E65" s="45"/>
    </row>
    <row r="66" spans="1:6" ht="24">
      <c r="A66" s="109" t="s">
        <v>64</v>
      </c>
      <c r="B66" s="124">
        <v>3.7015873498324026</v>
      </c>
      <c r="C66" s="111"/>
      <c r="D66" s="45"/>
      <c r="E66" s="45"/>
    </row>
    <row r="67" spans="1:6">
      <c r="A67" s="125"/>
      <c r="B67" s="126"/>
      <c r="C67" s="111"/>
      <c r="D67" s="102"/>
      <c r="E67" s="102"/>
      <c r="F67" s="102"/>
    </row>
    <row r="68" spans="1:6">
      <c r="A68" s="127" t="s">
        <v>78</v>
      </c>
      <c r="B68" s="127"/>
      <c r="C68" s="111"/>
      <c r="D68" s="45"/>
      <c r="E68" s="45"/>
    </row>
    <row r="69" spans="1:6" ht="24">
      <c r="A69" s="109" t="s">
        <v>79</v>
      </c>
      <c r="B69" s="128">
        <v>6.9000000000000006E-2</v>
      </c>
      <c r="C69" s="111"/>
      <c r="D69" s="129"/>
      <c r="E69" s="130"/>
      <c r="F69" s="45"/>
    </row>
    <row r="70" spans="1:6" ht="48">
      <c r="A70" s="109" t="s">
        <v>80</v>
      </c>
      <c r="B70" s="128">
        <v>0.06</v>
      </c>
      <c r="C70" s="111"/>
      <c r="D70" s="129"/>
      <c r="E70" s="130"/>
      <c r="F70" s="45"/>
    </row>
    <row r="71" spans="1:6" ht="72">
      <c r="A71" s="109" t="s">
        <v>81</v>
      </c>
      <c r="B71" s="128">
        <v>8.8999999999999996E-2</v>
      </c>
      <c r="C71" s="111"/>
      <c r="D71" s="45"/>
      <c r="E71" s="45"/>
    </row>
    <row r="72" spans="1:6">
      <c r="A72" s="113" t="s">
        <v>82</v>
      </c>
      <c r="B72" s="121">
        <v>0.77</v>
      </c>
      <c r="C72" s="111"/>
      <c r="D72" s="45"/>
      <c r="E72" s="45"/>
    </row>
    <row r="73" spans="1:6">
      <c r="A73" s="113"/>
      <c r="B73" s="78"/>
      <c r="C73" s="111"/>
      <c r="D73" s="45"/>
      <c r="E73" s="45"/>
    </row>
    <row r="74" spans="1:6">
      <c r="A74" s="131" t="s">
        <v>83</v>
      </c>
      <c r="B74" s="78"/>
      <c r="C74" s="111"/>
      <c r="D74" s="45"/>
      <c r="E74" s="45"/>
      <c r="F74" s="45"/>
    </row>
    <row r="75" spans="1:6">
      <c r="A75" s="109" t="s">
        <v>84</v>
      </c>
      <c r="B75" s="132">
        <v>23.8064056344382</v>
      </c>
      <c r="C75" s="111"/>
      <c r="D75" s="129"/>
      <c r="E75" s="129"/>
      <c r="F75" s="45"/>
    </row>
    <row r="76" spans="1:6">
      <c r="A76" s="109" t="s">
        <v>85</v>
      </c>
      <c r="B76" s="132">
        <v>55.987076726830097</v>
      </c>
      <c r="C76" s="111"/>
      <c r="D76" s="129"/>
      <c r="E76" s="129"/>
      <c r="F76" s="45"/>
    </row>
    <row r="77" spans="1:6" ht="24">
      <c r="A77" s="109" t="s">
        <v>86</v>
      </c>
      <c r="B77" s="132">
        <f>100-B75-B76</f>
        <v>20.206517638731711</v>
      </c>
      <c r="C77" s="111"/>
      <c r="D77" s="45"/>
      <c r="E77" s="45"/>
      <c r="F77" s="45"/>
    </row>
    <row r="78" spans="1:6">
      <c r="A78" s="133"/>
      <c r="B78" s="128"/>
      <c r="C78" s="111"/>
      <c r="D78" s="45"/>
      <c r="E78" s="45"/>
    </row>
    <row r="79" spans="1:6">
      <c r="A79" s="113"/>
      <c r="B79" s="78"/>
      <c r="C79" s="111"/>
      <c r="D79" s="45"/>
      <c r="E79" s="45"/>
    </row>
    <row r="80" spans="1:6" ht="24">
      <c r="A80" s="109" t="s">
        <v>87</v>
      </c>
      <c r="B80" s="123">
        <v>20.2821</v>
      </c>
      <c r="C80" s="111"/>
      <c r="D80" s="45"/>
      <c r="E80" s="45"/>
    </row>
    <row r="81" spans="1:5" ht="36">
      <c r="A81" s="109" t="s">
        <v>88</v>
      </c>
      <c r="B81" s="123">
        <v>81.055134891281895</v>
      </c>
      <c r="C81" s="111"/>
      <c r="D81" s="45"/>
      <c r="E81" s="45"/>
    </row>
    <row r="82" spans="1:5" ht="36">
      <c r="A82" s="109" t="s">
        <v>89</v>
      </c>
      <c r="B82" s="123">
        <v>13.17338984105503</v>
      </c>
      <c r="C82" s="111"/>
      <c r="D82" s="45"/>
      <c r="E82" s="45"/>
    </row>
    <row r="83" spans="1:5" ht="36">
      <c r="A83" s="109" t="s">
        <v>90</v>
      </c>
      <c r="B83" s="123">
        <v>6.30152489178752</v>
      </c>
      <c r="C83" s="111"/>
      <c r="D83" s="45"/>
      <c r="E83" s="45"/>
    </row>
    <row r="84" spans="1:5">
      <c r="A84" s="113"/>
      <c r="B84" s="78"/>
      <c r="C84" s="111"/>
      <c r="D84" s="45"/>
      <c r="E84" s="45"/>
    </row>
    <row r="85" spans="1:5" ht="84">
      <c r="A85" s="109" t="s">
        <v>91</v>
      </c>
      <c r="B85" s="118">
        <v>0.42141378433486298</v>
      </c>
      <c r="C85" s="111"/>
      <c r="D85" s="45"/>
      <c r="E85" s="45"/>
    </row>
    <row r="86" spans="1:5" ht="72">
      <c r="A86" s="109" t="s">
        <v>92</v>
      </c>
      <c r="B86" s="118">
        <v>0.52217735330411896</v>
      </c>
      <c r="C86" s="111"/>
      <c r="D86" s="45"/>
      <c r="E86" s="45"/>
    </row>
    <row r="87" spans="1:5" ht="60">
      <c r="A87" s="109" t="s">
        <v>93</v>
      </c>
      <c r="B87" s="118">
        <v>0.141345750331902</v>
      </c>
      <c r="C87" s="111"/>
      <c r="D87" s="45"/>
      <c r="E87" s="45"/>
    </row>
    <row r="88" spans="1:5" ht="36">
      <c r="A88" s="109" t="s">
        <v>94</v>
      </c>
      <c r="B88" s="118">
        <v>0.15991157607686701</v>
      </c>
      <c r="C88" s="111"/>
      <c r="D88" s="45"/>
      <c r="E88" s="45"/>
    </row>
  </sheetData>
  <mergeCells count="6">
    <mergeCell ref="A2:H2"/>
    <mergeCell ref="E7:H9"/>
    <mergeCell ref="A20:H20"/>
    <mergeCell ref="E27:H29"/>
    <mergeCell ref="A30:H30"/>
    <mergeCell ref="A34:H34"/>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55" sqref="A55"/>
    </sheetView>
  </sheetViews>
  <sheetFormatPr baseColWidth="10" defaultRowHeight="15"/>
  <cols>
    <col min="1" max="1" width="44.140625" customWidth="1"/>
    <col min="5" max="5" width="12.5703125" customWidth="1"/>
  </cols>
  <sheetData>
    <row r="1" spans="1:5" ht="24.95" customHeight="1">
      <c r="A1" s="134" t="s">
        <v>95</v>
      </c>
      <c r="B1" s="134"/>
      <c r="C1" s="134"/>
      <c r="D1" s="134"/>
      <c r="E1" s="134"/>
    </row>
    <row r="2" spans="1:5">
      <c r="A2" s="1"/>
      <c r="B2" s="1"/>
      <c r="C2" s="1"/>
      <c r="D2" s="1"/>
      <c r="E2" s="1"/>
    </row>
    <row r="3" spans="1:5" ht="15.75" customHeight="1">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ht="18">
      <c r="A8" s="135"/>
      <c r="B8" s="135"/>
      <c r="C8" s="135"/>
      <c r="D8" s="135"/>
      <c r="E8" s="135"/>
    </row>
    <row r="9" spans="1:5" ht="18">
      <c r="A9" s="136"/>
      <c r="B9" s="136"/>
      <c r="C9" s="136"/>
      <c r="D9" s="136"/>
      <c r="E9" s="1"/>
    </row>
    <row r="10" spans="1:5" ht="18">
      <c r="A10" s="136"/>
      <c r="B10" s="136"/>
      <c r="C10" s="136"/>
      <c r="D10" s="136"/>
      <c r="E10" s="1"/>
    </row>
    <row r="11" spans="1:5" ht="18">
      <c r="A11" s="136"/>
      <c r="B11" s="136"/>
      <c r="C11" s="136"/>
      <c r="D11" s="136"/>
      <c r="E11" s="1"/>
    </row>
    <row r="12" spans="1:5" ht="18">
      <c r="A12" s="136"/>
      <c r="B12" s="136"/>
      <c r="C12" s="136"/>
      <c r="D12" s="136"/>
      <c r="E12" s="1"/>
    </row>
    <row r="13" spans="1:5" ht="18">
      <c r="A13" s="136"/>
      <c r="B13" s="136"/>
      <c r="C13" s="136"/>
      <c r="D13" s="136"/>
      <c r="E13" s="1"/>
    </row>
    <row r="14" spans="1:5" ht="18">
      <c r="A14" s="136"/>
      <c r="B14" s="136"/>
      <c r="C14" s="136"/>
      <c r="D14" s="136"/>
      <c r="E14" s="1"/>
    </row>
    <row r="15" spans="1:5" ht="21">
      <c r="A15" s="93"/>
      <c r="B15" s="93"/>
      <c r="C15" s="93"/>
      <c r="D15" s="93"/>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c r="A23" s="1"/>
      <c r="B23" s="1"/>
      <c r="C23" s="1"/>
      <c r="D23" s="1"/>
      <c r="E23" s="1"/>
    </row>
    <row r="24" spans="1:5" ht="14.25" customHeight="1">
      <c r="A24" s="1"/>
      <c r="B24" s="1"/>
      <c r="C24" s="1"/>
      <c r="D24" s="1"/>
      <c r="E24" s="1"/>
    </row>
    <row r="25" spans="1:5">
      <c r="A25" s="1"/>
      <c r="B25" s="1"/>
      <c r="C25" s="1"/>
      <c r="D25" s="1"/>
      <c r="E25" s="1"/>
    </row>
    <row r="26" spans="1:5">
      <c r="A26" s="1"/>
      <c r="B26" s="1"/>
      <c r="C26" s="1"/>
      <c r="D26" s="1"/>
      <c r="E26" s="1"/>
    </row>
    <row r="27" spans="1:5" ht="15.75" customHeight="1">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6" ht="29.25" customHeight="1">
      <c r="A33" s="137" t="s">
        <v>96</v>
      </c>
      <c r="B33" s="137"/>
      <c r="C33" s="137"/>
      <c r="D33" s="137"/>
      <c r="E33" s="137"/>
    </row>
    <row r="34" spans="1:6" ht="15" customHeight="1">
      <c r="A34" s="138"/>
      <c r="B34" s="138"/>
      <c r="C34" s="138"/>
      <c r="D34" s="138"/>
      <c r="E34" s="138"/>
    </row>
    <row r="35" spans="1:6" s="141" customFormat="1" ht="12" customHeight="1">
      <c r="A35" s="73" t="s">
        <v>58</v>
      </c>
      <c r="B35" s="139"/>
      <c r="C35" s="139"/>
      <c r="D35" s="140"/>
      <c r="E35" s="140"/>
    </row>
    <row r="36" spans="1:6" s="141" customFormat="1" ht="12" customHeight="1">
      <c r="A36" s="74" t="s">
        <v>59</v>
      </c>
      <c r="B36" s="139"/>
      <c r="C36" s="139"/>
      <c r="D36" s="140"/>
      <c r="E36" s="140"/>
    </row>
    <row r="37" spans="1:6" s="143" customFormat="1" ht="12" customHeight="1">
      <c r="A37" s="100"/>
      <c r="B37" s="142"/>
      <c r="C37" s="142"/>
    </row>
    <row r="38" spans="1:6" s="143" customFormat="1" ht="12" customHeight="1">
      <c r="A38" s="100"/>
      <c r="B38" s="142"/>
      <c r="C38" s="142"/>
    </row>
    <row r="39" spans="1:6" s="45" customFormat="1">
      <c r="A39" s="77" t="s">
        <v>49</v>
      </c>
      <c r="B39" s="78"/>
      <c r="C39" s="78"/>
      <c r="D39" s="78"/>
      <c r="E39" s="78"/>
      <c r="F39" s="78"/>
    </row>
    <row r="40" spans="1:6" s="45" customFormat="1">
      <c r="A40" s="113"/>
      <c r="B40" s="144" t="s">
        <v>60</v>
      </c>
      <c r="C40" s="113"/>
      <c r="D40" s="113"/>
      <c r="E40" s="113"/>
      <c r="F40" s="113"/>
    </row>
    <row r="41" spans="1:6">
      <c r="A41" s="131" t="s">
        <v>97</v>
      </c>
      <c r="B41" s="113"/>
      <c r="C41" s="113"/>
      <c r="D41" s="113"/>
      <c r="E41" s="113"/>
      <c r="F41" s="113"/>
    </row>
    <row r="42" spans="1:6">
      <c r="A42" s="113" t="s">
        <v>98</v>
      </c>
      <c r="B42" s="145">
        <v>71.954931883499995</v>
      </c>
      <c r="C42" s="113"/>
      <c r="D42" s="113"/>
      <c r="E42" s="113"/>
      <c r="F42" s="113"/>
    </row>
    <row r="43" spans="1:6">
      <c r="A43" s="113" t="s">
        <v>99</v>
      </c>
      <c r="B43" s="145">
        <v>27.451357857606801</v>
      </c>
      <c r="C43" s="113"/>
      <c r="D43" s="113"/>
      <c r="E43" s="113"/>
      <c r="F43" s="113"/>
    </row>
    <row r="44" spans="1:6">
      <c r="A44" s="113" t="s">
        <v>64</v>
      </c>
      <c r="B44" s="145">
        <f>100-B42-B43</f>
        <v>0.5937102588932035</v>
      </c>
      <c r="C44" s="113"/>
      <c r="D44" s="113"/>
      <c r="E44" s="120"/>
      <c r="F44" s="120"/>
    </row>
    <row r="45" spans="1:6">
      <c r="A45" s="113"/>
      <c r="B45" s="145"/>
      <c r="C45" s="113"/>
      <c r="D45" s="113"/>
      <c r="E45" s="120"/>
      <c r="F45" s="120"/>
    </row>
    <row r="46" spans="1:6">
      <c r="A46" s="131" t="s">
        <v>100</v>
      </c>
      <c r="B46" s="145"/>
      <c r="C46" s="113"/>
      <c r="D46" s="113"/>
      <c r="E46" s="120"/>
      <c r="F46" s="120"/>
    </row>
    <row r="47" spans="1:6">
      <c r="A47" s="113" t="s">
        <v>101</v>
      </c>
      <c r="B47" s="145">
        <v>18.658048558528101</v>
      </c>
      <c r="C47" s="113"/>
      <c r="D47" s="113"/>
      <c r="E47" s="120"/>
      <c r="F47" s="120"/>
    </row>
    <row r="48" spans="1:6">
      <c r="A48" s="113" t="s">
        <v>102</v>
      </c>
      <c r="B48" s="145">
        <v>78.424735448192195</v>
      </c>
      <c r="C48" s="113"/>
      <c r="D48" s="113"/>
      <c r="E48" s="120"/>
      <c r="F48" s="120"/>
    </row>
    <row r="49" spans="1:6">
      <c r="A49" s="113" t="s">
        <v>64</v>
      </c>
      <c r="B49" s="145">
        <f>100-B47-B48</f>
        <v>2.9172159932797115</v>
      </c>
      <c r="C49" s="113"/>
      <c r="D49" s="113"/>
      <c r="E49" s="120"/>
      <c r="F49" s="120"/>
    </row>
    <row r="50" spans="1:6">
      <c r="A50" s="113"/>
      <c r="B50" s="145"/>
      <c r="C50" s="113"/>
      <c r="D50" s="113"/>
      <c r="E50" s="120"/>
      <c r="F50" s="120"/>
    </row>
    <row r="51" spans="1:6">
      <c r="A51" s="131" t="s">
        <v>103</v>
      </c>
      <c r="B51" s="145"/>
      <c r="C51" s="113"/>
      <c r="D51" s="113"/>
      <c r="E51" s="113"/>
      <c r="F51" s="113"/>
    </row>
    <row r="52" spans="1:6">
      <c r="A52" s="113" t="s">
        <v>104</v>
      </c>
      <c r="B52" s="145">
        <v>51.336370671986899</v>
      </c>
      <c r="C52" s="113"/>
      <c r="D52" s="113"/>
      <c r="E52" s="113"/>
      <c r="F52" s="113"/>
    </row>
    <row r="53" spans="1:6">
      <c r="A53" s="113" t="s">
        <v>64</v>
      </c>
      <c r="B53" s="145">
        <v>0.59373456538056602</v>
      </c>
      <c r="C53" s="113"/>
      <c r="D53" s="113"/>
      <c r="E53" s="113"/>
      <c r="F53" s="113"/>
    </row>
    <row r="54" spans="1:6">
      <c r="A54" s="113" t="s">
        <v>105</v>
      </c>
      <c r="B54" s="145">
        <v>31</v>
      </c>
      <c r="C54" s="113" t="s">
        <v>106</v>
      </c>
      <c r="D54" s="113"/>
      <c r="E54" s="113"/>
      <c r="F54" s="113"/>
    </row>
    <row r="55" spans="1:6">
      <c r="A55" s="113"/>
      <c r="B55" s="145">
        <v>17</v>
      </c>
      <c r="C55" s="113" t="s">
        <v>107</v>
      </c>
      <c r="D55" s="113"/>
      <c r="E55" s="113"/>
      <c r="F55" s="113"/>
    </row>
    <row r="56" spans="1:6">
      <c r="A56" s="113"/>
      <c r="B56" s="145"/>
      <c r="C56" s="113"/>
      <c r="D56" s="113"/>
      <c r="E56" s="113"/>
      <c r="F56" s="113"/>
    </row>
    <row r="57" spans="1:6">
      <c r="A57" s="131" t="s">
        <v>108</v>
      </c>
      <c r="B57" s="145"/>
      <c r="C57" s="113"/>
      <c r="D57" s="113"/>
      <c r="E57" s="113"/>
      <c r="F57" s="113"/>
    </row>
    <row r="58" spans="1:6">
      <c r="A58" s="109" t="s">
        <v>109</v>
      </c>
      <c r="B58" s="132">
        <v>80.950762834797601</v>
      </c>
      <c r="C58" s="113"/>
      <c r="D58" s="113"/>
      <c r="E58" s="113"/>
      <c r="F58" s="113"/>
    </row>
    <row r="59" spans="1:6">
      <c r="A59" s="109" t="s">
        <v>110</v>
      </c>
      <c r="B59" s="132">
        <v>11.943182127537099</v>
      </c>
      <c r="C59" s="113"/>
      <c r="D59" s="113"/>
      <c r="E59" s="113"/>
      <c r="F59" s="113"/>
    </row>
    <row r="60" spans="1:6">
      <c r="A60" s="109" t="s">
        <v>111</v>
      </c>
      <c r="B60" s="132">
        <v>5.8434545546468204</v>
      </c>
      <c r="C60" s="113"/>
      <c r="D60" s="113"/>
      <c r="E60" s="113"/>
      <c r="F60" s="113"/>
    </row>
    <row r="61" spans="1:6">
      <c r="A61" s="113" t="s">
        <v>64</v>
      </c>
      <c r="B61" s="145">
        <f>100-B58-B59-B60</f>
        <v>1.2626004830184794</v>
      </c>
      <c r="C61" s="113"/>
      <c r="D61" s="113"/>
      <c r="E61" s="113"/>
      <c r="F61" s="113"/>
    </row>
    <row r="62" spans="1:6">
      <c r="A62" s="113"/>
      <c r="B62" s="145"/>
      <c r="C62" s="113"/>
      <c r="D62" s="113"/>
      <c r="E62" s="113"/>
      <c r="F62" s="113"/>
    </row>
    <row r="63" spans="1:6">
      <c r="A63" s="131" t="s">
        <v>112</v>
      </c>
      <c r="B63" s="145"/>
      <c r="C63" s="113"/>
      <c r="D63" s="113"/>
      <c r="E63" s="113"/>
      <c r="F63" s="113"/>
    </row>
    <row r="64" spans="1:6" ht="24">
      <c r="A64" s="120" t="s">
        <v>113</v>
      </c>
      <c r="B64" s="146">
        <v>45.074095895898196</v>
      </c>
      <c r="C64" s="113"/>
      <c r="D64" s="113"/>
      <c r="E64" s="113"/>
      <c r="F64" s="113"/>
    </row>
    <row r="65" spans="1:6" ht="24">
      <c r="A65" s="120" t="s">
        <v>114</v>
      </c>
      <c r="B65" s="146">
        <f>100-B64-B66</f>
        <v>34.400529103615703</v>
      </c>
      <c r="C65" s="113"/>
      <c r="D65" s="113"/>
      <c r="E65" s="113"/>
      <c r="F65" s="113"/>
    </row>
    <row r="66" spans="1:6">
      <c r="A66" s="120" t="s">
        <v>115</v>
      </c>
      <c r="B66" s="146">
        <v>20.5253750004861</v>
      </c>
      <c r="C66" s="113"/>
      <c r="D66" s="113"/>
      <c r="E66" s="113"/>
      <c r="F66" s="113"/>
    </row>
  </sheetData>
  <mergeCells count="3">
    <mergeCell ref="A1:E1"/>
    <mergeCell ref="A8:E8"/>
    <mergeCell ref="A33:E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workbookViewId="0">
      <selection activeCell="A55" sqref="A55"/>
    </sheetView>
  </sheetViews>
  <sheetFormatPr baseColWidth="10" defaultRowHeight="15"/>
  <cols>
    <col min="1" max="7" width="11.28515625" customWidth="1"/>
    <col min="8" max="8" width="11.85546875" customWidth="1"/>
    <col min="9" max="9" width="9.85546875" customWidth="1"/>
  </cols>
  <sheetData>
    <row r="1" spans="1:9" ht="11.1" customHeight="1">
      <c r="A1" s="1"/>
      <c r="B1" s="1"/>
      <c r="C1" s="1"/>
      <c r="D1" s="1"/>
      <c r="E1" s="1"/>
      <c r="F1" s="1"/>
      <c r="G1" s="1"/>
      <c r="H1" s="1"/>
    </row>
    <row r="2" spans="1:9" ht="18" customHeight="1">
      <c r="A2" s="94" t="s">
        <v>116</v>
      </c>
      <c r="B2" s="94"/>
      <c r="C2" s="94"/>
      <c r="D2" s="94"/>
      <c r="E2" s="94"/>
      <c r="F2" s="94"/>
      <c r="G2" s="94"/>
      <c r="H2" s="94"/>
      <c r="I2" s="147"/>
    </row>
    <row r="3" spans="1:9" ht="13.5" customHeight="1">
      <c r="A3" s="148" t="s">
        <v>117</v>
      </c>
      <c r="B3" s="148"/>
      <c r="C3" s="148"/>
      <c r="D3" s="148"/>
      <c r="E3" s="148"/>
      <c r="F3" s="148"/>
      <c r="G3" s="148"/>
      <c r="H3" s="148"/>
      <c r="I3" s="147"/>
    </row>
    <row r="4" spans="1:9">
      <c r="A4" s="1"/>
      <c r="B4" s="1"/>
      <c r="C4" s="1"/>
      <c r="D4" s="1"/>
      <c r="E4" s="1"/>
      <c r="F4" s="1"/>
      <c r="G4" s="1"/>
      <c r="H4" s="1"/>
      <c r="I4" s="45"/>
    </row>
    <row r="5" spans="1:9">
      <c r="A5" s="1"/>
      <c r="B5" s="1"/>
      <c r="C5" s="1"/>
      <c r="D5" s="1"/>
      <c r="E5" s="1"/>
      <c r="F5" s="1"/>
      <c r="G5" s="1"/>
      <c r="H5" s="1"/>
      <c r="I5" s="45"/>
    </row>
    <row r="6" spans="1:9">
      <c r="A6" s="1"/>
      <c r="B6" s="1"/>
      <c r="C6" s="1"/>
      <c r="D6" s="1"/>
      <c r="E6" s="1"/>
      <c r="F6" s="1"/>
      <c r="G6" s="1"/>
      <c r="H6" s="1"/>
      <c r="I6" s="45"/>
    </row>
    <row r="7" spans="1:9">
      <c r="A7" s="1"/>
      <c r="B7" s="1"/>
      <c r="C7" s="1"/>
      <c r="D7" s="1"/>
      <c r="E7" s="1"/>
      <c r="F7" s="1"/>
      <c r="G7" s="1"/>
      <c r="H7" s="1"/>
      <c r="I7" s="45"/>
    </row>
    <row r="8" spans="1:9">
      <c r="A8" s="1"/>
      <c r="B8" s="1"/>
      <c r="C8" s="1"/>
      <c r="D8" s="1"/>
      <c r="E8" s="1"/>
      <c r="F8" s="1"/>
      <c r="G8" s="1"/>
      <c r="H8" s="1"/>
      <c r="I8" s="45"/>
    </row>
    <row r="9" spans="1:9">
      <c r="A9" s="1"/>
      <c r="B9" s="1"/>
      <c r="C9" s="1"/>
      <c r="D9" s="1"/>
      <c r="E9" s="1"/>
      <c r="F9" s="1"/>
      <c r="G9" s="1"/>
      <c r="H9" s="1"/>
      <c r="I9" s="45"/>
    </row>
    <row r="10" spans="1:9">
      <c r="A10" s="1"/>
      <c r="B10" s="1"/>
      <c r="C10" s="1"/>
      <c r="D10" s="1"/>
      <c r="E10" s="1"/>
      <c r="F10" s="1"/>
      <c r="G10" s="1"/>
      <c r="H10" s="1"/>
      <c r="I10" s="45"/>
    </row>
    <row r="11" spans="1:9">
      <c r="A11" s="1"/>
      <c r="B11" s="1"/>
      <c r="C11" s="1"/>
      <c r="D11" s="1"/>
      <c r="E11" s="1"/>
      <c r="F11" s="1"/>
      <c r="G11" s="1"/>
      <c r="H11" s="1"/>
      <c r="I11" s="45"/>
    </row>
    <row r="12" spans="1:9" ht="15.75" customHeight="1">
      <c r="A12" s="1"/>
      <c r="B12" s="1"/>
      <c r="C12" s="1"/>
      <c r="D12" s="1"/>
      <c r="E12" s="1"/>
      <c r="F12" s="1"/>
      <c r="G12" s="1"/>
      <c r="H12" s="1"/>
      <c r="I12" s="45"/>
    </row>
    <row r="13" spans="1:9">
      <c r="A13" s="1"/>
      <c r="B13" s="1"/>
      <c r="C13" s="1"/>
      <c r="D13" s="1"/>
      <c r="E13" s="1"/>
      <c r="F13" s="1"/>
      <c r="G13" s="1"/>
      <c r="H13" s="1"/>
      <c r="I13" s="45"/>
    </row>
    <row r="14" spans="1:9">
      <c r="A14" s="1"/>
      <c r="B14" s="1"/>
      <c r="C14" s="1"/>
      <c r="D14" s="1"/>
      <c r="E14" s="1"/>
      <c r="F14" s="1"/>
      <c r="G14" s="1"/>
      <c r="H14" s="1"/>
      <c r="I14" s="45"/>
    </row>
    <row r="15" spans="1:9">
      <c r="A15" s="1"/>
      <c r="B15" s="1"/>
      <c r="C15" s="1"/>
      <c r="D15" s="1"/>
      <c r="E15" s="1"/>
      <c r="F15" s="1"/>
      <c r="G15" s="1"/>
      <c r="H15" s="1"/>
      <c r="I15" s="45"/>
    </row>
    <row r="16" spans="1:9">
      <c r="A16" s="1"/>
      <c r="B16" s="1"/>
      <c r="C16" s="1"/>
      <c r="D16" s="1"/>
      <c r="E16" s="1"/>
      <c r="F16" s="1"/>
      <c r="G16" s="1"/>
      <c r="H16" s="1"/>
      <c r="I16" s="45"/>
    </row>
    <row r="17" spans="1:9">
      <c r="A17" s="1"/>
      <c r="B17" s="1"/>
      <c r="C17" s="1"/>
      <c r="D17" s="1"/>
      <c r="E17" s="1"/>
      <c r="F17" s="1"/>
      <c r="G17" s="1"/>
      <c r="H17" s="1"/>
      <c r="I17" s="45"/>
    </row>
    <row r="18" spans="1:9">
      <c r="A18" s="1"/>
      <c r="B18" s="1"/>
      <c r="C18" s="1"/>
      <c r="D18" s="1"/>
      <c r="E18" s="1"/>
      <c r="F18" s="1"/>
      <c r="G18" s="1"/>
      <c r="H18" s="1"/>
      <c r="I18" s="45"/>
    </row>
    <row r="19" spans="1:9">
      <c r="A19" s="1"/>
      <c r="B19" s="1"/>
      <c r="C19" s="1"/>
      <c r="D19" s="1"/>
      <c r="E19" s="1"/>
      <c r="F19" s="1"/>
      <c r="G19" s="1"/>
      <c r="H19" s="1"/>
      <c r="I19" s="45"/>
    </row>
    <row r="20" spans="1:9">
      <c r="A20" s="1"/>
      <c r="B20" s="1"/>
      <c r="C20" s="1"/>
      <c r="D20" s="1"/>
      <c r="E20" s="1"/>
      <c r="F20" s="1"/>
      <c r="G20" s="1"/>
      <c r="H20" s="1"/>
      <c r="I20" s="45"/>
    </row>
    <row r="21" spans="1:9">
      <c r="A21" s="1"/>
      <c r="B21" s="1"/>
      <c r="C21" s="1"/>
      <c r="D21" s="1"/>
      <c r="E21" s="1"/>
      <c r="F21" s="1"/>
      <c r="G21" s="1"/>
      <c r="H21" s="1"/>
      <c r="I21" s="45"/>
    </row>
    <row r="22" spans="1:9">
      <c r="A22" s="1"/>
      <c r="B22" s="1"/>
      <c r="C22" s="1"/>
      <c r="D22" s="1"/>
      <c r="E22" s="1"/>
      <c r="F22" s="1"/>
      <c r="G22" s="1"/>
      <c r="H22" s="1"/>
      <c r="I22" s="45"/>
    </row>
    <row r="23" spans="1:9" ht="15.75" customHeight="1">
      <c r="A23" s="1"/>
      <c r="B23" s="1"/>
      <c r="C23" s="1"/>
      <c r="D23" s="1"/>
      <c r="E23" s="1"/>
      <c r="F23" s="1"/>
      <c r="G23" s="1"/>
      <c r="H23" s="1"/>
      <c r="I23" s="45"/>
    </row>
    <row r="24" spans="1:9" ht="14.25" customHeight="1">
      <c r="A24" s="1"/>
      <c r="B24" s="1"/>
      <c r="C24" s="1"/>
      <c r="D24" s="1"/>
      <c r="E24" s="1"/>
      <c r="F24" s="1"/>
      <c r="G24" s="1"/>
      <c r="H24" s="1"/>
      <c r="I24" s="45"/>
    </row>
    <row r="25" spans="1:9" ht="15.75" customHeight="1">
      <c r="A25" s="1"/>
      <c r="B25" s="1"/>
      <c r="C25" s="1"/>
      <c r="D25" s="1"/>
      <c r="E25" s="1"/>
      <c r="F25" s="1"/>
      <c r="G25" s="1"/>
      <c r="H25" s="1"/>
      <c r="I25" s="45"/>
    </row>
    <row r="26" spans="1:9" ht="18.75" customHeight="1">
      <c r="A26" s="1"/>
      <c r="B26" s="1"/>
      <c r="C26" s="1"/>
      <c r="D26" s="1"/>
      <c r="E26" s="1"/>
      <c r="F26" s="1"/>
      <c r="G26" s="1"/>
      <c r="H26" s="1"/>
      <c r="I26" s="45"/>
    </row>
    <row r="27" spans="1:9" ht="15" customHeight="1">
      <c r="A27" s="88" t="s">
        <v>118</v>
      </c>
      <c r="B27" s="88"/>
      <c r="C27" s="88"/>
      <c r="D27" s="88"/>
      <c r="E27" s="88"/>
      <c r="F27" s="88"/>
      <c r="G27" s="88"/>
      <c r="H27" s="88"/>
      <c r="I27" s="149"/>
    </row>
    <row r="28" spans="1:9">
      <c r="A28" s="148" t="s">
        <v>117</v>
      </c>
      <c r="B28" s="88"/>
      <c r="C28" s="88"/>
      <c r="D28" s="88"/>
      <c r="E28" s="88"/>
      <c r="F28" s="88"/>
      <c r="G28" s="88"/>
      <c r="H28" s="88"/>
    </row>
    <row r="29" spans="1:9" ht="30.75" customHeight="1">
      <c r="A29" s="89"/>
      <c r="B29" s="89"/>
      <c r="C29" s="89"/>
      <c r="D29" s="89"/>
      <c r="E29" s="89"/>
      <c r="F29" s="89"/>
      <c r="G29" s="89"/>
      <c r="H29" s="89"/>
    </row>
    <row r="30" spans="1:9" ht="21">
      <c r="A30" s="93"/>
      <c r="B30" s="93"/>
      <c r="C30" s="93"/>
      <c r="D30" s="93"/>
      <c r="E30" s="93"/>
      <c r="F30" s="93"/>
      <c r="G30" s="93"/>
      <c r="H30" s="93"/>
    </row>
    <row r="31" spans="1:9">
      <c r="A31" s="1"/>
      <c r="B31" s="1"/>
      <c r="C31" s="1"/>
      <c r="D31" s="1"/>
      <c r="E31" s="1"/>
      <c r="F31" s="1"/>
      <c r="G31" s="1"/>
      <c r="H31" s="1"/>
    </row>
    <row r="32" spans="1:9">
      <c r="A32" s="1"/>
      <c r="B32" s="1"/>
      <c r="C32" s="1"/>
      <c r="D32" s="1"/>
      <c r="E32" s="1"/>
      <c r="F32" s="1"/>
      <c r="G32" s="1"/>
      <c r="H32" s="1"/>
    </row>
    <row r="33" spans="1:12">
      <c r="A33" s="1"/>
      <c r="B33" s="1"/>
      <c r="C33" s="1"/>
      <c r="D33" s="1"/>
      <c r="E33" s="1"/>
      <c r="F33" s="1"/>
      <c r="G33" s="1"/>
      <c r="H33" s="1"/>
    </row>
    <row r="34" spans="1:12">
      <c r="A34" s="1"/>
      <c r="B34" s="1"/>
      <c r="C34" s="1"/>
      <c r="D34" s="1"/>
      <c r="E34" s="1"/>
      <c r="F34" s="1"/>
      <c r="G34" s="1"/>
      <c r="H34" s="1"/>
    </row>
    <row r="35" spans="1:12" ht="15" customHeight="1">
      <c r="A35" s="1"/>
      <c r="B35" s="1"/>
      <c r="C35" s="1"/>
      <c r="D35" s="1"/>
      <c r="E35" s="92" t="s">
        <v>119</v>
      </c>
      <c r="F35" s="92"/>
      <c r="G35" s="92"/>
      <c r="H35" s="92"/>
    </row>
    <row r="36" spans="1:12">
      <c r="A36" s="1"/>
      <c r="B36" s="1"/>
      <c r="C36" s="1"/>
      <c r="D36" s="1"/>
      <c r="E36" s="92"/>
      <c r="F36" s="92"/>
      <c r="G36" s="92"/>
      <c r="H36" s="92"/>
    </row>
    <row r="37" spans="1:12">
      <c r="A37" s="1"/>
      <c r="B37" s="1"/>
      <c r="C37" s="1"/>
      <c r="D37" s="1"/>
      <c r="E37" s="92"/>
      <c r="F37" s="92"/>
      <c r="G37" s="92"/>
      <c r="H37" s="92"/>
    </row>
    <row r="38" spans="1:12">
      <c r="A38" s="1"/>
      <c r="B38" s="1"/>
      <c r="C38" s="1"/>
      <c r="D38" s="1"/>
      <c r="E38" s="92"/>
      <c r="F38" s="92"/>
      <c r="G38" s="92"/>
      <c r="H38" s="92"/>
    </row>
    <row r="39" spans="1:12">
      <c r="A39" s="1"/>
      <c r="B39" s="1"/>
      <c r="C39" s="1"/>
      <c r="D39" s="1"/>
      <c r="E39" s="92"/>
      <c r="F39" s="92"/>
      <c r="G39" s="92"/>
      <c r="H39" s="92"/>
    </row>
    <row r="40" spans="1:12" ht="15.75" thickBot="1">
      <c r="A40" s="150"/>
      <c r="B40" s="150"/>
      <c r="C40" s="150"/>
      <c r="D40" s="150"/>
      <c r="E40" s="92"/>
      <c r="F40" s="92"/>
      <c r="G40" s="92"/>
      <c r="H40" s="92"/>
    </row>
    <row r="41" spans="1:12">
      <c r="A41" s="1"/>
      <c r="B41" s="151"/>
      <c r="C41" s="151"/>
      <c r="D41" s="151"/>
      <c r="E41" s="151"/>
      <c r="F41" s="1"/>
      <c r="G41" s="1"/>
      <c r="H41" s="1"/>
    </row>
    <row r="42" spans="1:12">
      <c r="A42" s="99" t="s">
        <v>56</v>
      </c>
      <c r="B42" s="152"/>
      <c r="C42" s="152"/>
      <c r="D42" s="152"/>
      <c r="E42" s="152"/>
      <c r="F42" s="1"/>
      <c r="G42" s="1"/>
      <c r="H42" s="1"/>
    </row>
    <row r="43" spans="1:12" ht="12" customHeight="1">
      <c r="A43" s="73" t="s">
        <v>58</v>
      </c>
      <c r="B43" s="1"/>
      <c r="C43" s="1"/>
      <c r="D43" s="1"/>
      <c r="E43" s="1"/>
      <c r="F43" s="152"/>
      <c r="G43" s="152"/>
      <c r="H43" s="152"/>
      <c r="I43" s="102"/>
      <c r="J43" s="102"/>
      <c r="K43" s="102"/>
      <c r="L43" s="102"/>
    </row>
    <row r="44" spans="1:12" ht="12" customHeight="1">
      <c r="A44" s="74" t="s">
        <v>59</v>
      </c>
      <c r="B44" s="1"/>
      <c r="C44" s="1"/>
      <c r="D44" s="1"/>
      <c r="E44" s="1"/>
      <c r="F44" s="152"/>
      <c r="G44" s="152"/>
      <c r="H44" s="152"/>
      <c r="I44" s="102"/>
      <c r="J44" s="102"/>
      <c r="K44" s="102"/>
      <c r="L44" s="102"/>
    </row>
    <row r="45" spans="1:12" s="45" customFormat="1">
      <c r="A45" s="153"/>
      <c r="F45" s="102"/>
      <c r="G45" s="102"/>
      <c r="H45" s="102"/>
      <c r="I45" s="102"/>
      <c r="J45" s="102"/>
      <c r="K45" s="102"/>
      <c r="L45" s="102"/>
    </row>
    <row r="46" spans="1:12" s="45" customFormat="1">
      <c r="A46" s="153"/>
      <c r="F46" s="102"/>
      <c r="G46" s="102"/>
      <c r="H46" s="102"/>
      <c r="I46" s="102"/>
      <c r="J46" s="102"/>
      <c r="K46" s="102"/>
      <c r="L46" s="102"/>
    </row>
    <row r="47" spans="1:12" ht="15" customHeight="1">
      <c r="A47" s="154" t="s">
        <v>49</v>
      </c>
      <c r="B47" s="155"/>
      <c r="C47" s="156"/>
      <c r="D47" s="156"/>
      <c r="E47" s="156"/>
      <c r="F47" s="156"/>
      <c r="G47" s="157"/>
    </row>
    <row r="48" spans="1:12">
      <c r="A48" s="113"/>
      <c r="B48" s="113"/>
      <c r="C48" s="113"/>
      <c r="D48" s="113"/>
      <c r="E48" s="113"/>
      <c r="F48" s="113"/>
    </row>
    <row r="49" spans="1:7">
      <c r="A49" s="131" t="s">
        <v>120</v>
      </c>
      <c r="B49" s="113"/>
      <c r="C49" s="113"/>
      <c r="D49" s="113"/>
      <c r="E49" s="113"/>
      <c r="F49" s="113"/>
    </row>
    <row r="50" spans="1:7" ht="60">
      <c r="A50" s="158"/>
      <c r="B50" s="158" t="s">
        <v>35</v>
      </c>
      <c r="C50" s="158" t="s">
        <v>121</v>
      </c>
      <c r="D50" s="158" t="s">
        <v>122</v>
      </c>
      <c r="E50" s="113"/>
      <c r="F50" s="113"/>
    </row>
    <row r="51" spans="1:7">
      <c r="A51" s="113" t="s">
        <v>84</v>
      </c>
      <c r="B51" s="159">
        <v>0.38095781171611598</v>
      </c>
      <c r="C51" s="159">
        <v>0.26016962559736401</v>
      </c>
      <c r="D51" s="159">
        <v>0.51144591807376105</v>
      </c>
      <c r="E51" s="113"/>
      <c r="F51" s="113"/>
    </row>
    <row r="52" spans="1:7">
      <c r="A52" s="113" t="s">
        <v>85</v>
      </c>
      <c r="B52" s="159">
        <v>0.61904199383198599</v>
      </c>
      <c r="C52" s="159">
        <v>0.73983046801499697</v>
      </c>
      <c r="D52" s="159">
        <v>0.488554081926239</v>
      </c>
      <c r="E52" s="113"/>
      <c r="F52" s="113"/>
    </row>
    <row r="53" spans="1:7">
      <c r="A53" s="113"/>
      <c r="B53" s="160"/>
      <c r="C53" s="160"/>
      <c r="D53" s="160"/>
      <c r="E53" s="113"/>
      <c r="F53" s="113"/>
    </row>
    <row r="54" spans="1:7">
      <c r="A54" s="131" t="s">
        <v>123</v>
      </c>
      <c r="B54" s="113"/>
      <c r="C54" s="113"/>
      <c r="D54" s="113"/>
      <c r="E54" s="113"/>
      <c r="F54" s="113"/>
      <c r="G54" s="45"/>
    </row>
    <row r="55" spans="1:7" ht="60">
      <c r="A55" s="113"/>
      <c r="B55" s="158" t="s">
        <v>122</v>
      </c>
      <c r="C55" s="158" t="s">
        <v>121</v>
      </c>
      <c r="D55" s="158" t="s">
        <v>35</v>
      </c>
      <c r="E55" s="113"/>
      <c r="F55" s="161"/>
      <c r="G55" s="45"/>
    </row>
    <row r="56" spans="1:7">
      <c r="A56" s="113" t="s">
        <v>124</v>
      </c>
      <c r="B56" s="159">
        <v>0.29703664487825698</v>
      </c>
      <c r="C56" s="159">
        <v>0.19419154025097499</v>
      </c>
      <c r="D56" s="159">
        <v>0.24362902661268701</v>
      </c>
      <c r="E56" s="113"/>
      <c r="F56" s="160"/>
      <c r="G56" s="45"/>
    </row>
    <row r="57" spans="1:7">
      <c r="A57" s="113" t="s">
        <v>125</v>
      </c>
      <c r="B57" s="159">
        <v>9.2527359395486702E-2</v>
      </c>
      <c r="C57" s="159">
        <v>3.4762463315656203E-2</v>
      </c>
      <c r="D57" s="159">
        <v>6.2529994205333395E-2</v>
      </c>
      <c r="E57" s="113"/>
      <c r="F57" s="160"/>
      <c r="G57" s="45"/>
    </row>
    <row r="58" spans="1:7">
      <c r="A58" s="113" t="s">
        <v>126</v>
      </c>
      <c r="B58" s="159">
        <v>2.5829615550118101E-2</v>
      </c>
      <c r="C58" s="159">
        <v>2.5823690480091002E-2</v>
      </c>
      <c r="D58" s="159">
        <v>2.58265323781856E-2</v>
      </c>
      <c r="E58" s="113"/>
      <c r="F58" s="160"/>
      <c r="G58" s="45"/>
    </row>
    <row r="59" spans="1:7">
      <c r="A59" s="113" t="s">
        <v>127</v>
      </c>
      <c r="B59" s="159">
        <v>0.58460643074102303</v>
      </c>
      <c r="C59" s="159">
        <v>0.745222446371819</v>
      </c>
      <c r="D59" s="159">
        <v>0.66801421832281305</v>
      </c>
      <c r="E59" s="113"/>
      <c r="F59" s="160"/>
      <c r="G59" s="45"/>
    </row>
    <row r="60" spans="1:7">
      <c r="A60" s="113" t="s">
        <v>64</v>
      </c>
      <c r="B60" s="159">
        <f t="shared" ref="B60:D60" si="0">1-B56-B57-B58-B59</f>
        <v>-5.0564884834791712E-8</v>
      </c>
      <c r="C60" s="159">
        <f>1-C56-C57-C58-C59</f>
        <v>-1.4041854123902908E-7</v>
      </c>
      <c r="D60" s="159">
        <f t="shared" si="0"/>
        <v>2.284809809127708E-7</v>
      </c>
      <c r="E60" s="113"/>
      <c r="F60" s="160"/>
      <c r="G60" s="45"/>
    </row>
    <row r="61" spans="1:7" s="163" customFormat="1">
      <c r="A61" s="162"/>
      <c r="B61" s="162"/>
      <c r="C61" s="162"/>
      <c r="D61" s="162"/>
      <c r="E61" s="162"/>
      <c r="F61" s="162"/>
    </row>
    <row r="62" spans="1:7">
      <c r="A62" s="131" t="s">
        <v>128</v>
      </c>
      <c r="B62" s="113"/>
      <c r="C62" s="113"/>
      <c r="D62" s="113"/>
      <c r="E62" s="113"/>
      <c r="F62" s="113"/>
    </row>
    <row r="63" spans="1:7" ht="36">
      <c r="A63" s="113"/>
      <c r="B63" s="158" t="s">
        <v>129</v>
      </c>
      <c r="C63" s="158" t="s">
        <v>130</v>
      </c>
      <c r="D63" s="158" t="s">
        <v>131</v>
      </c>
      <c r="E63" s="158" t="s">
        <v>132</v>
      </c>
      <c r="F63" s="158" t="s">
        <v>133</v>
      </c>
    </row>
    <row r="64" spans="1:7">
      <c r="A64" s="113" t="s">
        <v>84</v>
      </c>
      <c r="B64" s="164">
        <v>0.41</v>
      </c>
      <c r="C64" s="164">
        <v>0.27268111249820098</v>
      </c>
      <c r="D64" s="164">
        <v>5.3890982487661998E-2</v>
      </c>
      <c r="E64" s="164">
        <v>0.11817439807414799</v>
      </c>
      <c r="F64" s="164">
        <v>6.9137907230888307E-2</v>
      </c>
    </row>
    <row r="65" spans="1:6">
      <c r="A65" s="113" t="s">
        <v>85</v>
      </c>
      <c r="B65" s="164">
        <f>1-B64</f>
        <v>0.59000000000000008</v>
      </c>
      <c r="C65" s="164">
        <f>1-C64</f>
        <v>0.72731888750179907</v>
      </c>
      <c r="D65" s="164">
        <f>1-D64</f>
        <v>0.946109017512338</v>
      </c>
      <c r="E65" s="164">
        <v>0.87982289321090601</v>
      </c>
      <c r="F65" s="164">
        <v>0.70278124550330001</v>
      </c>
    </row>
    <row r="66" spans="1:6">
      <c r="A66" s="113" t="s">
        <v>134</v>
      </c>
      <c r="B66" s="164">
        <v>0</v>
      </c>
      <c r="C66" s="164">
        <v>0</v>
      </c>
      <c r="D66" s="164">
        <v>0</v>
      </c>
      <c r="E66" s="164">
        <v>0</v>
      </c>
      <c r="F66" s="164">
        <v>0.22808089587878599</v>
      </c>
    </row>
    <row r="67" spans="1:6">
      <c r="A67" s="113" t="s">
        <v>64</v>
      </c>
      <c r="B67" s="164">
        <v>0</v>
      </c>
      <c r="C67" s="164">
        <v>0</v>
      </c>
      <c r="D67" s="164">
        <v>0</v>
      </c>
      <c r="E67" s="164">
        <v>0</v>
      </c>
      <c r="F67" s="164">
        <v>0</v>
      </c>
    </row>
    <row r="68" spans="1:6">
      <c r="A68" s="113"/>
      <c r="B68" s="113"/>
      <c r="C68" s="113"/>
      <c r="D68" s="113"/>
      <c r="E68" s="113"/>
      <c r="F68" s="113"/>
    </row>
    <row r="69" spans="1:6">
      <c r="A69" s="131" t="s">
        <v>135</v>
      </c>
      <c r="B69" s="113"/>
      <c r="C69" s="113"/>
      <c r="D69" s="113"/>
      <c r="E69" s="113"/>
      <c r="F69" s="113"/>
    </row>
    <row r="70" spans="1:6" ht="72">
      <c r="A70" s="131"/>
      <c r="B70" s="158" t="s">
        <v>35</v>
      </c>
      <c r="C70" s="158" t="s">
        <v>136</v>
      </c>
      <c r="D70" s="158" t="s">
        <v>137</v>
      </c>
      <c r="E70" s="113"/>
      <c r="F70" s="113"/>
    </row>
    <row r="71" spans="1:6">
      <c r="A71" s="113" t="s">
        <v>138</v>
      </c>
      <c r="B71" s="165">
        <v>0.45889999999999997</v>
      </c>
      <c r="C71" s="159">
        <v>0.33750000000000002</v>
      </c>
      <c r="D71" s="159">
        <v>0.58650000000000002</v>
      </c>
      <c r="E71" s="113"/>
      <c r="F71" s="113"/>
    </row>
    <row r="72" spans="1:6">
      <c r="A72" s="113" t="s">
        <v>139</v>
      </c>
      <c r="B72" s="165">
        <v>0.24540000000000001</v>
      </c>
      <c r="C72" s="159">
        <v>0.26319999999999999</v>
      </c>
      <c r="D72" s="159">
        <v>0.22670000000000001</v>
      </c>
      <c r="E72" s="113"/>
      <c r="F72" s="113"/>
    </row>
    <row r="73" spans="1:6">
      <c r="A73" s="113" t="s">
        <v>140</v>
      </c>
      <c r="B73" s="165">
        <v>0.2913</v>
      </c>
      <c r="C73" s="165">
        <v>0.39589999999999997</v>
      </c>
      <c r="D73" s="165">
        <v>0.18140000000000001</v>
      </c>
      <c r="E73" s="113"/>
      <c r="F73" s="113"/>
    </row>
    <row r="74" spans="1:6">
      <c r="A74" s="113" t="s">
        <v>64</v>
      </c>
      <c r="B74" s="159">
        <f>1-B71-B72-B73</f>
        <v>4.400000000000015E-3</v>
      </c>
      <c r="C74" s="159">
        <f t="shared" ref="C74:D74" si="1">1-C71-C72-C73</f>
        <v>3.4000000000000141E-3</v>
      </c>
      <c r="D74" s="159">
        <f t="shared" si="1"/>
        <v>5.3999999999999604E-3</v>
      </c>
      <c r="E74" s="113"/>
      <c r="F74" s="113"/>
    </row>
  </sheetData>
  <mergeCells count="5">
    <mergeCell ref="A2:H2"/>
    <mergeCell ref="A3:H3"/>
    <mergeCell ref="A27:H27"/>
    <mergeCell ref="A28:H28"/>
    <mergeCell ref="E35:H40"/>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workbookViewId="0">
      <selection activeCell="O28" sqref="O28"/>
    </sheetView>
  </sheetViews>
  <sheetFormatPr baseColWidth="10" defaultRowHeight="15"/>
  <cols>
    <col min="1" max="1" width="11.42578125" customWidth="1"/>
    <col min="2" max="2" width="11.5703125" style="192" customWidth="1"/>
    <col min="4" max="4" width="11.5703125" customWidth="1"/>
    <col min="6" max="6" width="11.42578125" customWidth="1"/>
    <col min="8" max="8" width="11.42578125" customWidth="1"/>
  </cols>
  <sheetData>
    <row r="1" spans="1:8" ht="11.1" customHeight="1">
      <c r="A1" s="1"/>
      <c r="B1" s="166"/>
      <c r="C1" s="1"/>
      <c r="D1" s="1"/>
      <c r="E1" s="1"/>
      <c r="F1" s="1"/>
      <c r="G1" s="1"/>
      <c r="H1" s="1"/>
    </row>
    <row r="2" spans="1:8" s="167" customFormat="1" ht="33.75" customHeight="1">
      <c r="A2" s="94" t="s">
        <v>141</v>
      </c>
      <c r="B2" s="94"/>
      <c r="C2" s="94"/>
      <c r="D2" s="94"/>
      <c r="E2" s="94"/>
      <c r="F2" s="94"/>
      <c r="G2" s="94"/>
      <c r="H2" s="94"/>
    </row>
    <row r="3" spans="1:8">
      <c r="A3" s="1"/>
      <c r="B3" s="168"/>
      <c r="C3" s="1"/>
      <c r="D3" s="1"/>
      <c r="E3" s="1"/>
      <c r="F3" s="1"/>
      <c r="G3" s="1"/>
      <c r="H3" s="1"/>
    </row>
    <row r="4" spans="1:8">
      <c r="A4" s="1"/>
      <c r="B4" s="166"/>
      <c r="C4" s="1"/>
      <c r="D4" s="1"/>
      <c r="E4" s="1"/>
      <c r="F4" s="1"/>
      <c r="G4" s="1"/>
      <c r="H4" s="1"/>
    </row>
    <row r="5" spans="1:8">
      <c r="A5" s="1"/>
      <c r="B5" s="166"/>
      <c r="C5" s="1"/>
      <c r="D5" s="1"/>
      <c r="E5" s="1"/>
      <c r="F5" s="1"/>
      <c r="G5" s="1"/>
      <c r="H5" s="1"/>
    </row>
    <row r="6" spans="1:8">
      <c r="A6" s="1"/>
      <c r="B6" s="166"/>
      <c r="C6" s="1"/>
      <c r="D6" s="1"/>
      <c r="E6" s="1"/>
      <c r="F6" s="1"/>
      <c r="G6" s="1"/>
      <c r="H6" s="1"/>
    </row>
    <row r="7" spans="1:8">
      <c r="A7" s="1"/>
      <c r="B7" s="166"/>
      <c r="C7" s="1"/>
      <c r="D7" s="1"/>
      <c r="E7" s="1"/>
      <c r="F7" s="1"/>
      <c r="G7" s="1"/>
      <c r="H7" s="1"/>
    </row>
    <row r="8" spans="1:8">
      <c r="A8" s="1"/>
      <c r="B8" s="166"/>
      <c r="C8" s="1"/>
      <c r="D8" s="1"/>
      <c r="E8" s="1"/>
      <c r="F8" s="1"/>
      <c r="G8" s="1"/>
      <c r="H8" s="1"/>
    </row>
    <row r="9" spans="1:8">
      <c r="A9" s="1"/>
      <c r="B9" s="166"/>
      <c r="C9" s="1"/>
      <c r="D9" s="1"/>
      <c r="E9" s="1"/>
      <c r="F9" s="1"/>
      <c r="G9" s="1"/>
      <c r="H9" s="1"/>
    </row>
    <row r="10" spans="1:8">
      <c r="A10" s="1"/>
      <c r="B10" s="166"/>
      <c r="C10" s="1"/>
      <c r="D10" s="1"/>
      <c r="E10" s="1"/>
      <c r="F10" s="1"/>
      <c r="G10" s="1"/>
      <c r="H10" s="1"/>
    </row>
    <row r="11" spans="1:8">
      <c r="A11" s="1"/>
      <c r="B11" s="166"/>
      <c r="C11" s="1"/>
      <c r="D11" s="1"/>
      <c r="E11" s="1"/>
      <c r="F11" s="1"/>
      <c r="G11" s="1"/>
      <c r="H11" s="1"/>
    </row>
    <row r="12" spans="1:8">
      <c r="A12" s="1"/>
      <c r="B12" s="166"/>
      <c r="C12" s="1"/>
      <c r="D12" s="1"/>
      <c r="E12" s="1"/>
      <c r="F12" s="1"/>
      <c r="G12" s="1"/>
      <c r="H12" s="1"/>
    </row>
    <row r="13" spans="1:8">
      <c r="A13" s="1"/>
      <c r="B13" s="166"/>
      <c r="C13" s="1"/>
      <c r="D13" s="1"/>
      <c r="E13" s="1"/>
      <c r="F13" s="1"/>
      <c r="G13" s="1"/>
      <c r="H13" s="1"/>
    </row>
    <row r="14" spans="1:8">
      <c r="A14" s="1"/>
      <c r="B14" s="166"/>
      <c r="C14" s="1"/>
      <c r="D14" s="1"/>
      <c r="E14" s="1"/>
      <c r="F14" s="1"/>
      <c r="G14" s="1"/>
      <c r="H14" s="1"/>
    </row>
    <row r="15" spans="1:8">
      <c r="A15" s="169"/>
      <c r="B15" s="170"/>
      <c r="C15" s="170"/>
      <c r="D15" s="170"/>
      <c r="E15" s="170"/>
      <c r="F15" s="170"/>
      <c r="G15" s="170"/>
      <c r="H15" s="1"/>
    </row>
    <row r="16" spans="1:8" ht="41.25" customHeight="1">
      <c r="A16" s="94" t="s">
        <v>142</v>
      </c>
      <c r="B16" s="94"/>
      <c r="C16" s="94"/>
      <c r="D16" s="94"/>
      <c r="E16" s="94"/>
      <c r="F16" s="94"/>
      <c r="G16" s="94"/>
      <c r="H16" s="94"/>
    </row>
    <row r="17" spans="1:8" ht="15" customHeight="1">
      <c r="A17" s="171"/>
      <c r="B17" s="171"/>
      <c r="C17" s="171"/>
      <c r="D17" s="171"/>
      <c r="E17" s="171"/>
      <c r="F17" s="171"/>
      <c r="G17" s="171"/>
      <c r="H17" s="171"/>
    </row>
    <row r="18" spans="1:8" ht="15" customHeight="1">
      <c r="A18" s="171"/>
      <c r="B18" s="171"/>
      <c r="C18" s="171"/>
      <c r="D18" s="171"/>
      <c r="E18" s="171"/>
      <c r="F18" s="171"/>
      <c r="G18" s="171"/>
      <c r="H18" s="171"/>
    </row>
    <row r="19" spans="1:8" ht="15" customHeight="1">
      <c r="A19" s="171"/>
      <c r="B19" s="171"/>
      <c r="C19" s="171"/>
      <c r="D19" s="171"/>
      <c r="E19" s="171"/>
      <c r="F19" s="171"/>
      <c r="G19" s="171"/>
      <c r="H19" s="171"/>
    </row>
    <row r="20" spans="1:8" ht="15" customHeight="1">
      <c r="A20" s="171"/>
      <c r="B20" s="171"/>
      <c r="C20" s="171"/>
      <c r="D20" s="171"/>
      <c r="E20" s="171"/>
      <c r="F20" s="171"/>
      <c r="G20" s="171"/>
      <c r="H20" s="171"/>
    </row>
    <row r="21" spans="1:8" s="167" customFormat="1" ht="15" customHeight="1">
      <c r="A21" s="172"/>
      <c r="B21" s="172"/>
      <c r="C21" s="172"/>
      <c r="D21" s="172"/>
      <c r="E21" s="172"/>
      <c r="F21" s="172"/>
      <c r="G21" s="172"/>
      <c r="H21" s="173"/>
    </row>
    <row r="22" spans="1:8">
      <c r="A22" s="1"/>
      <c r="B22" s="166"/>
      <c r="C22" s="1"/>
      <c r="D22" s="1"/>
      <c r="E22" s="1"/>
      <c r="F22" s="1"/>
      <c r="G22" s="1"/>
      <c r="H22" s="1"/>
    </row>
    <row r="23" spans="1:8">
      <c r="A23" s="1"/>
      <c r="B23" s="166"/>
      <c r="C23" s="1"/>
      <c r="D23" s="1"/>
      <c r="E23" s="1"/>
      <c r="F23" s="1"/>
      <c r="G23" s="1"/>
      <c r="H23" s="1"/>
    </row>
    <row r="24" spans="1:8">
      <c r="A24" s="1"/>
      <c r="B24" s="166"/>
      <c r="C24" s="1"/>
      <c r="D24" s="1"/>
      <c r="E24" s="1"/>
      <c r="F24" s="1"/>
      <c r="G24" s="1"/>
      <c r="H24" s="1"/>
    </row>
    <row r="25" spans="1:8">
      <c r="A25" s="1"/>
      <c r="B25" s="166"/>
      <c r="C25" s="1"/>
      <c r="D25" s="1"/>
      <c r="E25" s="1"/>
      <c r="F25" s="1"/>
      <c r="G25" s="1"/>
      <c r="H25" s="1"/>
    </row>
    <row r="26" spans="1:8">
      <c r="A26" s="1"/>
      <c r="B26" s="166"/>
      <c r="C26" s="1"/>
      <c r="D26" s="1"/>
      <c r="E26" s="1"/>
      <c r="F26" s="1"/>
      <c r="G26" s="1"/>
      <c r="H26" s="1"/>
    </row>
    <row r="27" spans="1:8">
      <c r="A27" s="1"/>
      <c r="B27" s="166"/>
      <c r="C27" s="1"/>
      <c r="D27" s="1"/>
      <c r="E27" s="1"/>
      <c r="F27" s="1"/>
      <c r="G27" s="1"/>
      <c r="H27" s="1"/>
    </row>
    <row r="28" spans="1:8">
      <c r="A28" s="1"/>
      <c r="B28" s="166"/>
      <c r="C28" s="1"/>
      <c r="D28" s="1"/>
      <c r="E28" s="1"/>
      <c r="F28" s="1"/>
      <c r="G28" s="1"/>
      <c r="H28" s="1"/>
    </row>
    <row r="29" spans="1:8">
      <c r="A29" s="1"/>
      <c r="B29" s="166"/>
      <c r="C29" s="1"/>
      <c r="D29" s="1"/>
      <c r="E29" s="1"/>
      <c r="F29" s="1"/>
      <c r="G29" s="1"/>
      <c r="H29" s="1"/>
    </row>
    <row r="30" spans="1:8">
      <c r="A30" s="1"/>
      <c r="B30" s="166"/>
      <c r="C30" s="1"/>
      <c r="D30" s="1"/>
      <c r="E30" s="1"/>
      <c r="F30" s="1"/>
      <c r="G30" s="1"/>
      <c r="H30" s="1"/>
    </row>
    <row r="31" spans="1:8">
      <c r="A31" s="1"/>
      <c r="B31" s="166"/>
      <c r="C31" s="1"/>
      <c r="D31" s="1"/>
      <c r="E31" s="1"/>
      <c r="F31" s="1"/>
      <c r="G31" s="1"/>
      <c r="H31" s="1"/>
    </row>
    <row r="32" spans="1:8">
      <c r="A32" s="1"/>
      <c r="B32" s="166"/>
      <c r="C32" s="1"/>
      <c r="D32" s="1" t="s">
        <v>143</v>
      </c>
      <c r="E32" s="1"/>
      <c r="F32" s="1"/>
      <c r="G32" s="1"/>
      <c r="H32" s="1"/>
    </row>
    <row r="33" spans="1:9">
      <c r="A33" s="1"/>
      <c r="B33" s="166"/>
      <c r="C33" s="1"/>
      <c r="D33" s="1"/>
      <c r="E33" s="1"/>
      <c r="F33" s="1"/>
      <c r="G33" s="1"/>
      <c r="H33" s="1"/>
    </row>
    <row r="34" spans="1:9">
      <c r="A34" s="1"/>
      <c r="B34" s="166"/>
      <c r="C34" s="1"/>
      <c r="D34" s="1"/>
      <c r="E34" s="1"/>
      <c r="F34" s="1"/>
      <c r="G34" s="1"/>
      <c r="H34" s="1"/>
    </row>
    <row r="35" spans="1:9">
      <c r="A35" s="1"/>
      <c r="B35" s="166"/>
      <c r="C35" s="1"/>
      <c r="D35" s="1"/>
      <c r="E35" s="1"/>
      <c r="F35" s="1"/>
      <c r="G35" s="1"/>
      <c r="H35" s="1"/>
    </row>
    <row r="36" spans="1:9">
      <c r="A36" s="38" t="s">
        <v>144</v>
      </c>
      <c r="B36" s="166"/>
      <c r="C36" s="1"/>
      <c r="D36" s="1"/>
      <c r="E36" s="1"/>
      <c r="F36" s="1"/>
      <c r="G36" s="1"/>
      <c r="H36" s="1"/>
    </row>
    <row r="37" spans="1:9" ht="35.25" customHeight="1">
      <c r="A37" s="92" t="s">
        <v>145</v>
      </c>
      <c r="B37" s="92"/>
      <c r="C37" s="92"/>
      <c r="D37" s="92"/>
      <c r="E37" s="92"/>
      <c r="F37" s="92"/>
      <c r="G37" s="92"/>
      <c r="H37" s="92"/>
    </row>
    <row r="38" spans="1:9" ht="12" customHeight="1">
      <c r="A38" s="73" t="s">
        <v>47</v>
      </c>
      <c r="B38" s="174"/>
      <c r="C38" s="175"/>
      <c r="D38" s="175"/>
      <c r="E38" s="175"/>
      <c r="F38" s="175"/>
      <c r="G38" s="175"/>
      <c r="H38" s="1"/>
    </row>
    <row r="39" spans="1:9" ht="12" customHeight="1">
      <c r="A39" s="74" t="s">
        <v>59</v>
      </c>
      <c r="B39" s="176"/>
      <c r="C39" s="175"/>
      <c r="D39" s="175"/>
      <c r="E39" s="175"/>
      <c r="F39" s="175"/>
      <c r="G39" s="175"/>
      <c r="H39" s="1"/>
    </row>
    <row r="40" spans="1:9">
      <c r="A40" s="45"/>
      <c r="B40" s="177"/>
      <c r="C40" s="178"/>
      <c r="D40" s="178"/>
      <c r="E40" s="178"/>
      <c r="F40" s="178"/>
      <c r="G40" s="178"/>
      <c r="H40" s="45"/>
    </row>
    <row r="42" spans="1:9">
      <c r="A42" s="131" t="s">
        <v>49</v>
      </c>
      <c r="B42" s="179"/>
      <c r="C42" s="113"/>
    </row>
    <row r="43" spans="1:9">
      <c r="A43" s="125"/>
      <c r="B43" s="180"/>
      <c r="C43" s="125"/>
      <c r="D43" s="45"/>
      <c r="E43" s="45"/>
      <c r="F43" s="45"/>
      <c r="G43" s="45"/>
      <c r="H43" s="45"/>
      <c r="I43" s="45"/>
    </row>
    <row r="44" spans="1:9">
      <c r="A44" s="181" t="s">
        <v>146</v>
      </c>
      <c r="B44" s="181" t="s">
        <v>147</v>
      </c>
      <c r="C44" s="182" t="s">
        <v>148</v>
      </c>
      <c r="D44" s="45"/>
      <c r="E44" s="183"/>
      <c r="F44" s="183"/>
      <c r="G44" s="45"/>
      <c r="H44" s="45"/>
      <c r="I44" s="45"/>
    </row>
    <row r="45" spans="1:9" ht="24">
      <c r="A45" s="181" t="s">
        <v>147</v>
      </c>
      <c r="B45" s="184" t="s">
        <v>149</v>
      </c>
      <c r="C45" s="185">
        <v>1.4886702936559399E-2</v>
      </c>
      <c r="D45" s="45"/>
      <c r="E45" s="183"/>
      <c r="F45" s="183"/>
      <c r="G45" s="45"/>
      <c r="H45" s="45"/>
      <c r="I45" s="45"/>
    </row>
    <row r="46" spans="1:9" ht="24">
      <c r="A46" s="180">
        <v>2</v>
      </c>
      <c r="B46" s="184" t="s">
        <v>150</v>
      </c>
      <c r="C46" s="185">
        <v>1.31589432828853E-2</v>
      </c>
      <c r="D46" s="45"/>
      <c r="E46" s="183"/>
      <c r="F46" s="183"/>
      <c r="G46" s="45"/>
      <c r="H46" s="45"/>
      <c r="I46" s="45"/>
    </row>
    <row r="47" spans="1:9">
      <c r="A47" s="180">
        <v>3</v>
      </c>
      <c r="B47" s="184" t="s">
        <v>151</v>
      </c>
      <c r="C47" s="185">
        <v>1.5943875015132201E-2</v>
      </c>
      <c r="D47" s="45"/>
      <c r="E47" s="183"/>
      <c r="F47" s="183"/>
      <c r="G47" s="45"/>
      <c r="H47" s="45"/>
      <c r="I47" s="45"/>
    </row>
    <row r="48" spans="1:9">
      <c r="A48" s="180">
        <v>4</v>
      </c>
      <c r="B48" s="184" t="s">
        <v>152</v>
      </c>
      <c r="C48" s="185">
        <v>1.23829327815673E-2</v>
      </c>
      <c r="D48" s="45"/>
      <c r="E48" s="183"/>
      <c r="F48" s="183"/>
      <c r="G48" s="45"/>
      <c r="H48" s="45"/>
      <c r="I48" s="45"/>
    </row>
    <row r="49" spans="1:11">
      <c r="A49" s="180">
        <v>5</v>
      </c>
      <c r="B49" s="184" t="s">
        <v>153</v>
      </c>
      <c r="C49" s="185">
        <v>1.3676951586160399E-2</v>
      </c>
      <c r="D49" s="45"/>
      <c r="E49" s="183"/>
      <c r="F49" s="183"/>
      <c r="G49" s="45"/>
      <c r="H49" s="45"/>
      <c r="I49" s="45"/>
    </row>
    <row r="50" spans="1:11">
      <c r="A50" s="180">
        <v>6</v>
      </c>
      <c r="B50" s="184" t="s">
        <v>154</v>
      </c>
      <c r="C50" s="185">
        <v>9.8799717481054105E-3</v>
      </c>
      <c r="D50" s="45"/>
      <c r="E50" s="183"/>
      <c r="F50" s="183"/>
      <c r="G50" s="45"/>
      <c r="H50" s="45"/>
      <c r="I50" s="45"/>
    </row>
    <row r="51" spans="1:11">
      <c r="A51" s="180">
        <v>7</v>
      </c>
      <c r="B51" s="184" t="s">
        <v>155</v>
      </c>
      <c r="C51" s="185">
        <v>1.1814544834233401E-2</v>
      </c>
      <c r="D51" s="45"/>
      <c r="E51" s="183"/>
      <c r="F51" s="183"/>
      <c r="G51" s="45"/>
      <c r="H51" s="45"/>
      <c r="I51" s="45"/>
    </row>
    <row r="52" spans="1:11" ht="24">
      <c r="A52" s="180">
        <v>8</v>
      </c>
      <c r="B52" s="184" t="s">
        <v>156</v>
      </c>
      <c r="C52" s="185">
        <v>1.3808523864444901E-2</v>
      </c>
      <c r="D52" s="45"/>
      <c r="E52" s="183"/>
      <c r="F52" s="183"/>
      <c r="G52" s="45"/>
      <c r="H52" s="45"/>
      <c r="I52" s="45"/>
    </row>
    <row r="53" spans="1:11" ht="24">
      <c r="A53" s="181" t="s">
        <v>157</v>
      </c>
      <c r="B53" s="186" t="s">
        <v>158</v>
      </c>
      <c r="C53" s="187">
        <v>8.2603939549099198E-3</v>
      </c>
      <c r="D53" s="45"/>
      <c r="E53" s="183"/>
      <c r="F53" s="183"/>
      <c r="G53" s="188"/>
      <c r="H53" s="188"/>
      <c r="I53" s="102"/>
      <c r="J53" s="102"/>
      <c r="K53" s="102"/>
    </row>
    <row r="54" spans="1:11" ht="24">
      <c r="A54" s="180">
        <v>1</v>
      </c>
      <c r="B54" s="184" t="s">
        <v>159</v>
      </c>
      <c r="C54" s="185">
        <v>1.4929666609390499E-2</v>
      </c>
      <c r="D54" s="45"/>
      <c r="E54" s="183"/>
      <c r="F54" s="183"/>
      <c r="G54" s="188"/>
      <c r="H54" s="188"/>
      <c r="I54" s="102"/>
      <c r="J54" s="102"/>
      <c r="K54" s="102"/>
    </row>
    <row r="55" spans="1:11" ht="24">
      <c r="A55" s="180">
        <v>2</v>
      </c>
      <c r="B55" s="184" t="s">
        <v>160</v>
      </c>
      <c r="C55" s="185">
        <v>1.20104647214112E-2</v>
      </c>
      <c r="D55" s="45"/>
      <c r="E55" s="183"/>
      <c r="F55" s="183"/>
      <c r="G55" s="188"/>
      <c r="H55" s="188"/>
      <c r="I55" s="102"/>
      <c r="J55" s="102"/>
      <c r="K55" s="102"/>
    </row>
    <row r="56" spans="1:11" ht="24">
      <c r="A56" s="180">
        <v>3</v>
      </c>
      <c r="B56" s="184" t="s">
        <v>161</v>
      </c>
      <c r="C56" s="185">
        <v>1.5301817478325401E-2</v>
      </c>
      <c r="E56" s="183"/>
      <c r="F56" s="183"/>
      <c r="G56" s="188"/>
      <c r="H56" s="188"/>
      <c r="I56" s="102"/>
      <c r="J56" s="102"/>
      <c r="K56" s="102"/>
    </row>
    <row r="57" spans="1:11" ht="24">
      <c r="A57" s="180">
        <v>4</v>
      </c>
      <c r="B57" s="184" t="s">
        <v>162</v>
      </c>
      <c r="C57" s="185">
        <v>1.53510082392868E-2</v>
      </c>
      <c r="E57" s="183"/>
      <c r="F57" s="183"/>
      <c r="G57" s="188"/>
      <c r="H57" s="188"/>
      <c r="I57" s="102"/>
      <c r="J57" s="102"/>
      <c r="K57" s="102"/>
    </row>
    <row r="58" spans="1:11">
      <c r="A58" s="127" t="s">
        <v>163</v>
      </c>
      <c r="B58" s="127" t="s">
        <v>164</v>
      </c>
      <c r="C58" s="187">
        <v>1.4046171890161E-2</v>
      </c>
      <c r="E58" s="183"/>
      <c r="F58" s="183"/>
      <c r="G58" s="45"/>
    </row>
    <row r="59" spans="1:11">
      <c r="A59" s="179"/>
      <c r="B59" s="179" t="s">
        <v>165</v>
      </c>
      <c r="C59" s="185">
        <v>1.2432560782946E-2</v>
      </c>
      <c r="E59" s="183"/>
      <c r="F59" s="183"/>
      <c r="G59" s="45"/>
    </row>
    <row r="60" spans="1:11" ht="24">
      <c r="A60" s="181" t="s">
        <v>166</v>
      </c>
      <c r="B60" s="186" t="s">
        <v>167</v>
      </c>
      <c r="C60" s="187">
        <v>2.7982142295319899E-2</v>
      </c>
      <c r="D60" s="189"/>
      <c r="E60" s="183"/>
      <c r="F60" s="183"/>
      <c r="G60" s="45"/>
    </row>
    <row r="61" spans="1:11">
      <c r="A61" s="180">
        <v>2</v>
      </c>
      <c r="B61" s="184" t="s">
        <v>168</v>
      </c>
      <c r="C61" s="185">
        <v>1.6263320433318101E-2</v>
      </c>
      <c r="D61" s="189"/>
      <c r="E61" s="190"/>
      <c r="F61" s="183"/>
      <c r="G61" s="45"/>
    </row>
    <row r="62" spans="1:11">
      <c r="A62" s="180">
        <v>3</v>
      </c>
      <c r="B62" s="184" t="s">
        <v>169</v>
      </c>
      <c r="C62" s="185">
        <v>1.3795934204990101E-2</v>
      </c>
      <c r="D62" s="189"/>
      <c r="E62" s="190"/>
      <c r="F62" s="183"/>
      <c r="G62" s="45"/>
    </row>
    <row r="63" spans="1:11">
      <c r="A63" s="180">
        <v>4</v>
      </c>
      <c r="B63" s="184" t="s">
        <v>170</v>
      </c>
      <c r="C63" s="185">
        <v>9.2808309390273493E-3</v>
      </c>
      <c r="D63" s="189"/>
      <c r="E63" s="190"/>
      <c r="F63" s="183"/>
      <c r="G63" s="45"/>
    </row>
    <row r="64" spans="1:11" ht="24">
      <c r="A64" s="180">
        <v>5</v>
      </c>
      <c r="B64" s="184" t="s">
        <v>171</v>
      </c>
      <c r="C64" s="185">
        <v>2.6133871493523998E-3</v>
      </c>
      <c r="D64" s="189"/>
      <c r="E64" s="183"/>
      <c r="F64" s="183"/>
      <c r="G64" s="45"/>
    </row>
    <row r="65" spans="1:7" ht="24">
      <c r="A65" s="181" t="s">
        <v>172</v>
      </c>
      <c r="B65" s="184" t="s">
        <v>173</v>
      </c>
      <c r="C65" s="187">
        <v>1.5793061123292099E-2</v>
      </c>
      <c r="D65" s="189"/>
      <c r="E65" s="183"/>
      <c r="F65" s="183"/>
      <c r="G65" s="45"/>
    </row>
    <row r="66" spans="1:7">
      <c r="A66" s="180">
        <v>2</v>
      </c>
      <c r="B66" s="184" t="s">
        <v>174</v>
      </c>
      <c r="C66" s="185">
        <v>3.0594023606821698E-2</v>
      </c>
      <c r="D66" s="189"/>
      <c r="E66" s="183"/>
      <c r="F66" s="183"/>
      <c r="G66" s="45"/>
    </row>
    <row r="67" spans="1:7">
      <c r="A67" s="180">
        <v>3</v>
      </c>
      <c r="B67" s="184" t="s">
        <v>175</v>
      </c>
      <c r="C67" s="185">
        <v>2.8960912975319201E-3</v>
      </c>
      <c r="D67" s="189"/>
      <c r="E67" s="183"/>
      <c r="F67" s="183"/>
      <c r="G67" s="45"/>
    </row>
    <row r="68" spans="1:7" ht="24">
      <c r="A68" s="180">
        <v>4</v>
      </c>
      <c r="B68" s="184" t="s">
        <v>176</v>
      </c>
      <c r="C68" s="185">
        <v>4.03155374383634E-2</v>
      </c>
      <c r="D68" s="189"/>
      <c r="E68" s="183"/>
      <c r="F68" s="183"/>
      <c r="G68" s="45"/>
    </row>
    <row r="69" spans="1:7" ht="24">
      <c r="A69" s="180">
        <v>5</v>
      </c>
      <c r="B69" s="184" t="s">
        <v>177</v>
      </c>
      <c r="C69" s="185">
        <v>1.33022372028477E-2</v>
      </c>
      <c r="D69" s="189"/>
      <c r="E69" s="183"/>
      <c r="F69" s="183"/>
      <c r="G69" s="45"/>
    </row>
    <row r="70" spans="1:7">
      <c r="A70" s="181" t="s">
        <v>178</v>
      </c>
      <c r="B70" s="127" t="s">
        <v>179</v>
      </c>
      <c r="C70" s="187">
        <v>1.7389329910664601E-2</v>
      </c>
      <c r="D70" s="191"/>
      <c r="E70" s="183"/>
      <c r="F70" s="183"/>
      <c r="G70" s="45"/>
    </row>
    <row r="71" spans="1:7">
      <c r="A71" s="180">
        <v>2</v>
      </c>
      <c r="B71" s="179" t="s">
        <v>180</v>
      </c>
      <c r="C71" s="185">
        <v>1.2778757530820599E-2</v>
      </c>
      <c r="D71" s="191"/>
      <c r="E71" s="183"/>
      <c r="F71" s="183"/>
      <c r="G71" s="45"/>
    </row>
    <row r="72" spans="1:7">
      <c r="A72" s="180">
        <v>3</v>
      </c>
      <c r="B72" s="179" t="s">
        <v>181</v>
      </c>
      <c r="C72" s="185">
        <v>1.1582095280609E-2</v>
      </c>
      <c r="D72" s="191"/>
      <c r="E72" s="183"/>
      <c r="F72" s="183"/>
      <c r="G72" s="45"/>
    </row>
    <row r="73" spans="1:7">
      <c r="A73" s="180">
        <v>4</v>
      </c>
      <c r="B73" s="179" t="s">
        <v>182</v>
      </c>
      <c r="C73" s="185">
        <v>1.1662813723099699E-2</v>
      </c>
      <c r="D73" s="191"/>
      <c r="E73" s="183"/>
      <c r="F73" s="183"/>
      <c r="G73" s="45"/>
    </row>
    <row r="74" spans="1:7">
      <c r="A74" s="127" t="s">
        <v>183</v>
      </c>
      <c r="B74" s="179" t="s">
        <v>183</v>
      </c>
      <c r="C74" s="185">
        <v>1.6944146862700099E-2</v>
      </c>
      <c r="E74" s="45"/>
      <c r="F74" s="45"/>
      <c r="G74" s="45"/>
    </row>
    <row r="75" spans="1:7">
      <c r="A75" s="179"/>
      <c r="B75" s="179" t="s">
        <v>184</v>
      </c>
      <c r="C75" s="185">
        <v>1.28738346495213E-2</v>
      </c>
    </row>
    <row r="76" spans="1:7">
      <c r="A76" s="127" t="s">
        <v>185</v>
      </c>
      <c r="B76" s="179" t="s">
        <v>186</v>
      </c>
      <c r="C76" s="185">
        <v>1.0021746694983E-2</v>
      </c>
    </row>
    <row r="77" spans="1:7">
      <c r="A77" s="179"/>
      <c r="B77" s="179" t="s">
        <v>187</v>
      </c>
      <c r="C77" s="185">
        <v>1.82147005579677E-2</v>
      </c>
    </row>
    <row r="78" spans="1:7">
      <c r="A78" s="179"/>
      <c r="B78" s="179" t="s">
        <v>188</v>
      </c>
      <c r="C78" s="185">
        <v>1.31095027624309E-2</v>
      </c>
    </row>
  </sheetData>
  <mergeCells count="4">
    <mergeCell ref="A2:H2"/>
    <mergeCell ref="A16:H16"/>
    <mergeCell ref="A21:G21"/>
    <mergeCell ref="A37:H37"/>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zoomScaleNormal="100" workbookViewId="0">
      <selection activeCell="H15" sqref="H15"/>
    </sheetView>
  </sheetViews>
  <sheetFormatPr baseColWidth="10" defaultRowHeight="15"/>
  <cols>
    <col min="1" max="1" width="58.140625" customWidth="1"/>
    <col min="2" max="4" width="8.7109375" customWidth="1"/>
    <col min="5" max="5" width="10.5703125" customWidth="1"/>
  </cols>
  <sheetData>
    <row r="1" spans="1:14" ht="11.1" customHeight="1">
      <c r="A1" s="1"/>
      <c r="B1" s="1"/>
      <c r="C1" s="1"/>
      <c r="D1" s="1"/>
      <c r="E1" s="1"/>
    </row>
    <row r="2" spans="1:14" ht="15.75" customHeight="1">
      <c r="A2" s="41" t="s">
        <v>189</v>
      </c>
      <c r="B2" s="41"/>
      <c r="C2" s="41"/>
      <c r="D2" s="41"/>
      <c r="E2" s="41"/>
    </row>
    <row r="3" spans="1:14" ht="15.75" customHeight="1">
      <c r="A3" s="193" t="s">
        <v>190</v>
      </c>
      <c r="B3" s="193"/>
      <c r="C3" s="193"/>
      <c r="D3" s="193"/>
      <c r="E3" s="193"/>
      <c r="G3" s="45"/>
      <c r="H3" s="45"/>
      <c r="I3" s="45"/>
      <c r="J3" s="45"/>
      <c r="K3" s="45"/>
      <c r="L3" s="45"/>
    </row>
    <row r="4" spans="1:14" ht="18.75" customHeight="1">
      <c r="A4" s="48"/>
      <c r="B4" s="194" t="s">
        <v>191</v>
      </c>
      <c r="C4" s="194"/>
      <c r="D4" s="194" t="s">
        <v>165</v>
      </c>
      <c r="E4" s="194"/>
      <c r="G4" s="47"/>
      <c r="H4" s="47"/>
      <c r="I4" s="47"/>
      <c r="J4" s="47"/>
      <c r="K4" s="47"/>
      <c r="L4" s="47"/>
    </row>
    <row r="5" spans="1:14">
      <c r="A5" s="33" t="s">
        <v>192</v>
      </c>
      <c r="B5" s="195"/>
      <c r="C5" s="195">
        <v>173000</v>
      </c>
      <c r="D5" s="195"/>
      <c r="E5" s="195">
        <v>132000</v>
      </c>
      <c r="G5" s="45"/>
      <c r="H5" s="45"/>
      <c r="I5" s="45"/>
      <c r="J5" s="45"/>
      <c r="K5" s="45"/>
      <c r="L5" s="45"/>
    </row>
    <row r="6" spans="1:14">
      <c r="A6" s="196" t="s">
        <v>193</v>
      </c>
      <c r="B6" s="52"/>
      <c r="C6" s="197">
        <v>75000</v>
      </c>
      <c r="D6" s="52"/>
      <c r="E6" s="197">
        <v>59000</v>
      </c>
      <c r="G6" s="45"/>
      <c r="H6" s="45"/>
      <c r="I6" s="45"/>
      <c r="J6" s="45"/>
      <c r="K6" s="45"/>
      <c r="L6" s="45"/>
    </row>
    <row r="7" spans="1:14">
      <c r="A7" s="198" t="s">
        <v>194</v>
      </c>
      <c r="B7" s="195"/>
      <c r="C7" s="199">
        <v>50000</v>
      </c>
      <c r="D7" s="195"/>
      <c r="E7" s="199">
        <v>35000</v>
      </c>
      <c r="G7" s="45"/>
      <c r="H7" s="45"/>
      <c r="I7" s="45"/>
      <c r="J7" s="45"/>
      <c r="K7" s="45"/>
      <c r="L7" s="45"/>
    </row>
    <row r="8" spans="1:14" ht="15" customHeight="1">
      <c r="A8" s="2" t="s">
        <v>2</v>
      </c>
      <c r="B8" s="200"/>
      <c r="C8" s="6">
        <v>0.4</v>
      </c>
      <c r="D8" s="6"/>
      <c r="E8" s="6">
        <v>0.6</v>
      </c>
      <c r="F8" s="45"/>
      <c r="G8" s="45"/>
      <c r="H8" s="45"/>
      <c r="I8" s="45"/>
      <c r="J8" s="45"/>
      <c r="K8" s="45"/>
      <c r="L8" s="45"/>
      <c r="M8" s="45"/>
      <c r="N8" s="45"/>
    </row>
    <row r="9" spans="1:14" ht="15" customHeight="1">
      <c r="A9" s="23" t="s">
        <v>3</v>
      </c>
      <c r="B9" s="53"/>
      <c r="C9" s="28">
        <v>76</v>
      </c>
      <c r="D9" s="28"/>
      <c r="E9" s="28">
        <v>100</v>
      </c>
      <c r="F9" s="45"/>
      <c r="G9" s="45"/>
      <c r="H9" s="45"/>
      <c r="I9" s="45"/>
      <c r="J9" s="45"/>
      <c r="K9" s="45"/>
      <c r="L9" s="45"/>
      <c r="M9" s="45"/>
      <c r="N9" s="45"/>
    </row>
    <row r="10" spans="1:14" ht="15" customHeight="1">
      <c r="A10" s="2" t="s">
        <v>41</v>
      </c>
      <c r="B10" s="8"/>
      <c r="C10" s="9">
        <v>45</v>
      </c>
      <c r="D10" s="9"/>
      <c r="E10" s="9">
        <v>49</v>
      </c>
      <c r="F10" s="45"/>
      <c r="G10" s="45"/>
      <c r="H10" s="45"/>
      <c r="I10" s="45"/>
      <c r="J10" s="201"/>
      <c r="K10" s="45"/>
      <c r="L10" s="45"/>
      <c r="M10" s="45"/>
      <c r="N10" s="45"/>
    </row>
    <row r="11" spans="1:14" ht="15" customHeight="1">
      <c r="A11" s="23" t="s">
        <v>195</v>
      </c>
      <c r="B11" s="24"/>
      <c r="C11" s="28">
        <v>43</v>
      </c>
      <c r="D11" s="28"/>
      <c r="E11" s="28">
        <v>45</v>
      </c>
      <c r="F11" s="45"/>
      <c r="G11" s="45"/>
      <c r="H11" s="45"/>
      <c r="I11" s="45"/>
      <c r="J11" s="45"/>
      <c r="K11" s="45"/>
      <c r="L11" s="45"/>
      <c r="M11" s="45"/>
      <c r="N11" s="45"/>
    </row>
    <row r="12" spans="1:14" ht="50.25" customHeight="1">
      <c r="A12" s="61" t="s">
        <v>196</v>
      </c>
      <c r="B12" s="61"/>
      <c r="C12" s="61"/>
      <c r="D12" s="61"/>
      <c r="E12" s="61"/>
      <c r="F12" s="45"/>
      <c r="G12" s="45"/>
      <c r="H12" s="45"/>
      <c r="I12" s="45"/>
      <c r="J12" s="45"/>
      <c r="K12" s="45"/>
      <c r="L12" s="45"/>
      <c r="M12" s="45"/>
      <c r="N12" s="45"/>
    </row>
    <row r="13" spans="1:14" ht="38.25" customHeight="1">
      <c r="A13" s="63" t="s">
        <v>197</v>
      </c>
      <c r="B13" s="64"/>
      <c r="C13" s="64"/>
      <c r="D13" s="64"/>
      <c r="E13" s="64"/>
    </row>
    <row r="14" spans="1:14" ht="14.25" customHeight="1">
      <c r="A14" s="73" t="s">
        <v>198</v>
      </c>
      <c r="B14" s="202"/>
      <c r="C14" s="202"/>
      <c r="D14" s="202"/>
      <c r="E14" s="202"/>
      <c r="G14" s="203"/>
    </row>
    <row r="15" spans="1:14" ht="12.75" customHeight="1">
      <c r="A15" s="74" t="s">
        <v>199</v>
      </c>
      <c r="B15" s="67"/>
      <c r="C15" s="67"/>
      <c r="D15" s="67"/>
      <c r="E15" s="67"/>
    </row>
    <row r="16" spans="1:14" ht="15" customHeight="1">
      <c r="A16" s="1"/>
      <c r="B16" s="1"/>
      <c r="C16" s="1"/>
      <c r="D16" s="1"/>
      <c r="E16" s="1"/>
      <c r="H16" s="69"/>
    </row>
    <row r="17" spans="1:6" ht="15" customHeight="1">
      <c r="A17" s="88" t="s">
        <v>200</v>
      </c>
      <c r="B17" s="88"/>
      <c r="C17" s="88"/>
      <c r="D17" s="88"/>
      <c r="E17" s="88"/>
      <c r="F17" s="204"/>
    </row>
    <row r="18" spans="1:6" ht="15" customHeight="1">
      <c r="A18" s="205" t="s">
        <v>201</v>
      </c>
      <c r="B18" s="205"/>
      <c r="C18" s="205"/>
      <c r="D18" s="205"/>
      <c r="E18" s="205"/>
    </row>
    <row r="19" spans="1:6" ht="15" customHeight="1">
      <c r="A19" s="206"/>
      <c r="B19" s="206"/>
      <c r="C19" s="206"/>
      <c r="D19" s="206"/>
      <c r="E19" s="206"/>
    </row>
    <row r="20" spans="1:6" ht="14.25" customHeight="1">
      <c r="A20" s="1"/>
      <c r="B20" s="1"/>
      <c r="C20" s="1"/>
      <c r="D20" s="1"/>
      <c r="E20" s="1"/>
    </row>
    <row r="21" spans="1:6" ht="14.25" customHeight="1">
      <c r="A21" s="1"/>
      <c r="B21" s="1"/>
      <c r="C21" s="1"/>
      <c r="D21" s="1"/>
      <c r="E21" s="1"/>
    </row>
    <row r="22" spans="1:6" ht="15" customHeight="1">
      <c r="A22" s="1"/>
      <c r="B22" s="1"/>
      <c r="C22" s="1"/>
      <c r="D22" s="1"/>
      <c r="E22" s="1"/>
    </row>
    <row r="23" spans="1:6" ht="15" customHeight="1">
      <c r="A23" s="1"/>
      <c r="B23" s="1"/>
      <c r="C23" s="1"/>
      <c r="D23" s="1"/>
      <c r="E23" s="1"/>
    </row>
    <row r="24" spans="1:6" ht="15" customHeight="1">
      <c r="A24" s="1"/>
      <c r="B24" s="1"/>
      <c r="C24" s="1"/>
      <c r="D24" s="1"/>
      <c r="E24" s="1"/>
    </row>
    <row r="25" spans="1:6" ht="14.25" customHeight="1">
      <c r="A25" s="1"/>
      <c r="B25" s="1"/>
      <c r="C25" s="1"/>
      <c r="D25" s="1"/>
      <c r="E25" s="1"/>
    </row>
    <row r="26" spans="1:6" ht="15.75" customHeight="1">
      <c r="A26" s="1"/>
      <c r="B26" s="1"/>
      <c r="C26" s="1"/>
      <c r="D26" s="1"/>
      <c r="E26" s="1"/>
    </row>
    <row r="27" spans="1:6" ht="15" customHeight="1">
      <c r="A27" s="1"/>
      <c r="B27" s="1"/>
      <c r="C27" s="1"/>
      <c r="D27" s="1"/>
      <c r="E27" s="1"/>
    </row>
    <row r="28" spans="1:6" ht="15" customHeight="1">
      <c r="A28" s="70"/>
      <c r="B28" s="1"/>
      <c r="C28" s="1"/>
      <c r="D28" s="1"/>
      <c r="E28" s="1"/>
    </row>
    <row r="29" spans="1:6" ht="15" customHeight="1">
      <c r="A29" s="70"/>
      <c r="B29" s="1"/>
      <c r="C29" s="1"/>
      <c r="D29" s="1"/>
      <c r="E29" s="1"/>
    </row>
    <row r="30" spans="1:6" ht="15" customHeight="1">
      <c r="A30" s="1"/>
      <c r="B30" s="71"/>
      <c r="C30" s="71"/>
      <c r="D30" s="71"/>
      <c r="E30" s="71"/>
    </row>
    <row r="31" spans="1:6" ht="15" customHeight="1">
      <c r="A31" s="70"/>
      <c r="B31" s="1"/>
      <c r="C31" s="1"/>
      <c r="D31" s="1"/>
      <c r="E31" s="1"/>
    </row>
    <row r="32" spans="1:6" ht="14.25" customHeight="1">
      <c r="A32" s="70"/>
      <c r="B32" s="1"/>
      <c r="C32" s="1"/>
      <c r="D32" s="1"/>
      <c r="E32" s="1"/>
    </row>
    <row r="33" spans="1:6" ht="15" customHeight="1">
      <c r="A33" s="70"/>
      <c r="B33" s="1"/>
      <c r="C33" s="1"/>
      <c r="D33" s="1"/>
      <c r="E33" s="1"/>
    </row>
    <row r="34" spans="1:6" ht="15" customHeight="1">
      <c r="A34" s="70"/>
      <c r="B34" s="1"/>
      <c r="C34" s="1"/>
      <c r="D34" s="1"/>
      <c r="E34" s="1"/>
    </row>
    <row r="35" spans="1:6" ht="15" customHeight="1">
      <c r="A35" s="70"/>
      <c r="B35" s="1"/>
      <c r="C35" s="1"/>
      <c r="D35" s="1"/>
      <c r="E35" s="1"/>
    </row>
    <row r="36" spans="1:6" ht="25.5" customHeight="1">
      <c r="A36" s="207" t="s">
        <v>202</v>
      </c>
      <c r="B36" s="71"/>
      <c r="C36" s="71"/>
      <c r="D36" s="71"/>
      <c r="E36" s="71"/>
    </row>
    <row r="37" spans="1:6" ht="12" customHeight="1">
      <c r="A37" s="73" t="s">
        <v>203</v>
      </c>
      <c r="B37" s="71"/>
      <c r="C37" s="71"/>
      <c r="D37" s="71"/>
      <c r="E37" s="71"/>
    </row>
    <row r="38" spans="1:6" ht="12" customHeight="1">
      <c r="A38" s="74" t="s">
        <v>199</v>
      </c>
      <c r="B38" s="75"/>
      <c r="C38" s="75"/>
      <c r="D38" s="75"/>
      <c r="E38" s="75"/>
    </row>
    <row r="41" spans="1:6">
      <c r="A41" s="127" t="s">
        <v>49</v>
      </c>
      <c r="B41" s="179"/>
      <c r="C41" s="179"/>
      <c r="D41" s="179"/>
      <c r="E41" s="179"/>
      <c r="F41" s="179"/>
    </row>
    <row r="42" spans="1:6">
      <c r="A42" s="179"/>
      <c r="B42" s="144"/>
      <c r="C42" s="179"/>
      <c r="D42" s="179"/>
      <c r="E42" s="179"/>
      <c r="F42" s="179"/>
    </row>
    <row r="43" spans="1:6">
      <c r="A43" s="127" t="s">
        <v>112</v>
      </c>
      <c r="B43" s="112"/>
      <c r="C43" s="179"/>
      <c r="D43" s="179"/>
      <c r="E43" s="179"/>
      <c r="F43" s="179"/>
    </row>
    <row r="44" spans="1:6">
      <c r="A44" s="208" t="s">
        <v>84</v>
      </c>
      <c r="B44" s="209">
        <v>40</v>
      </c>
      <c r="C44" s="179"/>
      <c r="D44" s="179"/>
      <c r="E44" s="179"/>
      <c r="F44" s="179"/>
    </row>
    <row r="45" spans="1:6">
      <c r="A45" s="208" t="s">
        <v>85</v>
      </c>
      <c r="B45" s="209">
        <v>57</v>
      </c>
      <c r="C45" s="179"/>
      <c r="D45" s="179"/>
      <c r="E45" s="179"/>
      <c r="F45" s="179"/>
    </row>
    <row r="46" spans="1:6">
      <c r="A46" s="208" t="s">
        <v>115</v>
      </c>
      <c r="B46" s="209">
        <f>100-B44-B45</f>
        <v>3</v>
      </c>
      <c r="C46" s="179"/>
      <c r="D46" s="179"/>
      <c r="E46" s="179"/>
      <c r="F46" s="179"/>
    </row>
    <row r="47" spans="1:6">
      <c r="A47" s="179"/>
      <c r="B47" s="144"/>
      <c r="C47" s="179"/>
      <c r="D47" s="179"/>
      <c r="E47" s="179"/>
      <c r="F47" s="179"/>
    </row>
    <row r="48" spans="1:6">
      <c r="A48" s="127" t="s">
        <v>97</v>
      </c>
      <c r="B48" s="144"/>
      <c r="C48" s="179"/>
      <c r="D48" s="179"/>
      <c r="E48" s="179"/>
      <c r="F48" s="179"/>
    </row>
    <row r="49" spans="1:6">
      <c r="A49" s="179" t="s">
        <v>98</v>
      </c>
      <c r="B49" s="112">
        <v>90.445695026922607</v>
      </c>
      <c r="C49" s="179"/>
      <c r="D49" s="179"/>
      <c r="E49" s="179"/>
      <c r="F49" s="179"/>
    </row>
    <row r="50" spans="1:6">
      <c r="A50" s="179" t="s">
        <v>99</v>
      </c>
      <c r="B50" s="112">
        <v>6.5422997671557308</v>
      </c>
      <c r="C50" s="179"/>
      <c r="D50" s="179"/>
      <c r="E50" s="208"/>
      <c r="F50" s="208"/>
    </row>
    <row r="51" spans="1:6">
      <c r="A51" s="179" t="s">
        <v>64</v>
      </c>
      <c r="B51" s="112">
        <f>100-B49-B50</f>
        <v>3.0120052059216622</v>
      </c>
      <c r="C51" s="179"/>
      <c r="D51" s="179"/>
      <c r="E51" s="208"/>
      <c r="F51" s="208"/>
    </row>
    <row r="52" spans="1:6">
      <c r="A52" s="179"/>
      <c r="B52" s="179"/>
      <c r="C52" s="179"/>
      <c r="D52" s="179"/>
      <c r="E52" s="179"/>
      <c r="F52" s="179"/>
    </row>
    <row r="53" spans="1:6">
      <c r="A53" s="127" t="s">
        <v>103</v>
      </c>
      <c r="B53" s="210"/>
      <c r="C53" s="179"/>
      <c r="D53" s="179"/>
      <c r="E53" s="179"/>
      <c r="F53" s="179"/>
    </row>
    <row r="54" spans="1:6">
      <c r="A54" s="179" t="s">
        <v>104</v>
      </c>
      <c r="B54" s="112">
        <v>24.2114798179581</v>
      </c>
      <c r="C54" s="179"/>
      <c r="D54" s="179"/>
      <c r="E54" s="179"/>
      <c r="F54" s="179"/>
    </row>
    <row r="55" spans="1:6">
      <c r="A55" s="179" t="s">
        <v>64</v>
      </c>
      <c r="B55" s="112">
        <v>2</v>
      </c>
      <c r="C55" s="179"/>
      <c r="D55" s="179"/>
      <c r="E55" s="179"/>
      <c r="F55" s="179"/>
    </row>
    <row r="56" spans="1:6">
      <c r="A56" s="179" t="s">
        <v>105</v>
      </c>
      <c r="B56" s="112">
        <v>50.765153068649404</v>
      </c>
      <c r="C56" s="179" t="s">
        <v>106</v>
      </c>
      <c r="D56" s="179"/>
      <c r="E56" s="179"/>
      <c r="F56" s="179"/>
    </row>
    <row r="57" spans="1:6">
      <c r="A57" s="179"/>
      <c r="B57" s="112">
        <v>23.0194841705584</v>
      </c>
      <c r="C57" s="179" t="s">
        <v>107</v>
      </c>
      <c r="D57" s="179"/>
      <c r="E57" s="179"/>
      <c r="F57" s="179"/>
    </row>
    <row r="58" spans="1:6">
      <c r="A58" s="127" t="s">
        <v>204</v>
      </c>
      <c r="B58" s="112"/>
      <c r="C58" s="179"/>
      <c r="D58" s="179"/>
      <c r="E58" s="179"/>
      <c r="F58" s="179"/>
    </row>
    <row r="59" spans="1:6">
      <c r="A59" s="211" t="s">
        <v>205</v>
      </c>
      <c r="B59" s="110">
        <v>86</v>
      </c>
      <c r="C59" s="179"/>
      <c r="D59" s="179"/>
      <c r="E59" s="179"/>
      <c r="F59" s="179"/>
    </row>
    <row r="60" spans="1:6">
      <c r="A60" s="211" t="s">
        <v>206</v>
      </c>
      <c r="B60" s="110">
        <v>11</v>
      </c>
      <c r="C60" s="179"/>
      <c r="D60" s="179"/>
      <c r="E60" s="179"/>
      <c r="F60" s="179"/>
    </row>
    <row r="61" spans="1:6">
      <c r="A61" s="179" t="s">
        <v>64</v>
      </c>
      <c r="B61" s="112">
        <f>100-B59-B60</f>
        <v>3</v>
      </c>
      <c r="C61" s="179"/>
      <c r="D61" s="179"/>
      <c r="E61" s="179"/>
      <c r="F61" s="179"/>
    </row>
    <row r="63" spans="1:6">
      <c r="A63" s="167"/>
    </row>
    <row r="64" spans="1:6">
      <c r="A64" s="167"/>
    </row>
    <row r="65" spans="1:1">
      <c r="A65" s="167"/>
    </row>
  </sheetData>
  <mergeCells count="8">
    <mergeCell ref="A17:E17"/>
    <mergeCell ref="A18:E18"/>
    <mergeCell ref="A2:E2"/>
    <mergeCell ref="A3:E3"/>
    <mergeCell ref="B4:C4"/>
    <mergeCell ref="D4:E4"/>
    <mergeCell ref="A12:E12"/>
    <mergeCell ref="A13:E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Normal="100" workbookViewId="0">
      <selection activeCell="F53" sqref="F53"/>
    </sheetView>
  </sheetViews>
  <sheetFormatPr baseColWidth="10" defaultRowHeight="15"/>
  <cols>
    <col min="1" max="8" width="11.28515625" customWidth="1"/>
  </cols>
  <sheetData>
    <row r="1" spans="1:14" ht="11.1" customHeight="1">
      <c r="A1" s="1"/>
      <c r="B1" s="1"/>
      <c r="C1" s="1"/>
      <c r="D1" s="1"/>
      <c r="E1" s="1"/>
      <c r="F1" s="1"/>
      <c r="G1" s="1"/>
      <c r="H1" s="1"/>
    </row>
    <row r="2" spans="1:14" ht="27" customHeight="1">
      <c r="A2" s="88" t="s">
        <v>207</v>
      </c>
      <c r="B2" s="88"/>
      <c r="C2" s="88"/>
      <c r="D2" s="88"/>
      <c r="E2" s="88"/>
      <c r="F2" s="88"/>
      <c r="G2" s="88"/>
      <c r="H2" s="88"/>
    </row>
    <row r="3" spans="1:14" ht="12" customHeight="1">
      <c r="A3" s="89"/>
      <c r="B3" s="89"/>
      <c r="C3" s="89"/>
      <c r="D3" s="89"/>
      <c r="E3" s="89"/>
      <c r="F3" s="89"/>
      <c r="G3" s="89"/>
      <c r="H3" s="89"/>
      <c r="J3" s="45"/>
      <c r="K3" s="45"/>
      <c r="L3" s="45"/>
      <c r="M3" s="45"/>
      <c r="N3" s="45"/>
    </row>
    <row r="4" spans="1:14" ht="16.5" customHeight="1">
      <c r="A4" s="90"/>
      <c r="B4" s="90"/>
      <c r="C4" s="90"/>
      <c r="D4" s="90"/>
      <c r="E4" s="90"/>
      <c r="F4" s="90"/>
      <c r="G4" s="90"/>
      <c r="H4" s="90"/>
      <c r="J4" s="212"/>
      <c r="K4" s="212"/>
      <c r="L4" s="212"/>
      <c r="M4" s="212"/>
      <c r="N4" s="212"/>
    </row>
    <row r="5" spans="1:14" ht="27" customHeight="1">
      <c r="A5" s="91"/>
      <c r="B5" s="91"/>
      <c r="C5" s="91"/>
      <c r="D5" s="91"/>
      <c r="E5" s="91"/>
      <c r="F5" s="91"/>
      <c r="G5" s="91"/>
      <c r="H5" s="91"/>
      <c r="J5" s="212"/>
      <c r="K5" s="212"/>
      <c r="L5" s="212"/>
      <c r="M5" s="212"/>
      <c r="N5" s="212"/>
    </row>
    <row r="6" spans="1:14" ht="27" customHeight="1">
      <c r="A6" s="91"/>
      <c r="B6" s="91"/>
      <c r="C6" s="91"/>
      <c r="D6" s="91"/>
      <c r="E6" s="91"/>
      <c r="F6" s="91"/>
      <c r="G6" s="91"/>
      <c r="H6" s="91"/>
      <c r="J6" s="212"/>
      <c r="K6" s="212"/>
      <c r="L6" s="212"/>
      <c r="M6" s="212"/>
      <c r="N6" s="212"/>
    </row>
    <row r="7" spans="1:14" ht="27" customHeight="1">
      <c r="A7" s="91"/>
      <c r="B7" s="91"/>
      <c r="C7" s="91"/>
      <c r="D7" s="91"/>
      <c r="E7" s="91"/>
      <c r="F7" s="91"/>
      <c r="G7" s="91"/>
      <c r="H7" s="91"/>
      <c r="J7" s="45"/>
      <c r="K7" s="45"/>
      <c r="L7" s="45"/>
      <c r="M7" s="45"/>
      <c r="N7" s="45"/>
    </row>
    <row r="8" spans="1:14" ht="15.75" customHeight="1">
      <c r="A8" s="93"/>
      <c r="B8" s="93"/>
      <c r="C8" s="93"/>
      <c r="D8" s="93"/>
      <c r="E8" s="93"/>
      <c r="F8" s="93"/>
      <c r="G8" s="93"/>
      <c r="H8" s="1"/>
      <c r="J8" s="47"/>
      <c r="K8" s="47"/>
      <c r="L8" s="47"/>
      <c r="M8" s="47"/>
      <c r="N8" s="45"/>
    </row>
    <row r="9" spans="1:14">
      <c r="A9" s="1"/>
      <c r="B9" s="1"/>
      <c r="C9" s="1"/>
      <c r="D9" s="1"/>
      <c r="E9" s="1"/>
      <c r="F9" s="1"/>
      <c r="G9" s="1"/>
      <c r="H9" s="1"/>
      <c r="J9" s="45"/>
      <c r="K9" s="45"/>
      <c r="L9" s="45"/>
      <c r="M9" s="45"/>
      <c r="N9" s="45"/>
    </row>
    <row r="10" spans="1:14" ht="9.75" customHeight="1">
      <c r="A10" s="1"/>
      <c r="B10" s="1"/>
      <c r="C10" s="1"/>
      <c r="D10" s="1"/>
      <c r="E10" s="1"/>
      <c r="F10" s="1"/>
      <c r="G10" s="1"/>
      <c r="H10" s="1"/>
      <c r="J10" s="45"/>
      <c r="K10" s="45"/>
      <c r="L10" s="45"/>
      <c r="M10" s="45"/>
      <c r="N10" s="45"/>
    </row>
    <row r="11" spans="1:14">
      <c r="A11" s="1"/>
      <c r="B11" s="1"/>
      <c r="C11" s="1"/>
      <c r="D11" s="1"/>
      <c r="E11" s="1"/>
      <c r="F11" s="1"/>
      <c r="G11" s="1"/>
      <c r="H11" s="1"/>
      <c r="J11" s="45"/>
      <c r="K11" s="45"/>
      <c r="L11" s="45"/>
      <c r="M11" s="45"/>
      <c r="N11" s="45"/>
    </row>
    <row r="12" spans="1:14">
      <c r="A12" s="1"/>
      <c r="B12" s="1"/>
      <c r="C12" s="1"/>
      <c r="D12" s="1"/>
      <c r="E12" s="1"/>
      <c r="F12" s="1"/>
      <c r="G12" s="1"/>
      <c r="H12" s="1"/>
      <c r="J12" s="45"/>
      <c r="K12" s="45"/>
      <c r="L12" s="45"/>
      <c r="M12" s="45"/>
      <c r="N12" s="45"/>
    </row>
    <row r="13" spans="1:14">
      <c r="A13" s="1"/>
      <c r="B13" s="1"/>
      <c r="C13" s="1"/>
      <c r="D13" s="1"/>
      <c r="E13" s="1"/>
      <c r="F13" s="1"/>
      <c r="G13" s="1"/>
      <c r="H13" s="1"/>
    </row>
    <row r="14" spans="1:14" ht="15.75" customHeight="1">
      <c r="A14" s="1"/>
      <c r="B14" s="1"/>
      <c r="C14" s="1"/>
      <c r="D14" s="1"/>
      <c r="E14" s="1"/>
      <c r="F14" s="1"/>
      <c r="G14" s="1"/>
      <c r="H14" s="1"/>
    </row>
    <row r="15" spans="1:14">
      <c r="A15" s="1"/>
      <c r="B15" s="1"/>
      <c r="C15" s="1"/>
      <c r="D15" s="1"/>
      <c r="E15" s="1"/>
      <c r="F15" s="1"/>
      <c r="G15" s="1"/>
      <c r="H15" s="1"/>
    </row>
    <row r="16" spans="1:14">
      <c r="A16" s="92" t="s">
        <v>208</v>
      </c>
      <c r="B16" s="92"/>
      <c r="C16" s="92"/>
      <c r="D16" s="92"/>
      <c r="E16" s="92"/>
      <c r="F16" s="92"/>
      <c r="G16" s="92"/>
      <c r="H16" s="92"/>
    </row>
    <row r="17" spans="1:8" ht="22.5" customHeight="1">
      <c r="A17" s="92"/>
      <c r="B17" s="92"/>
      <c r="C17" s="92"/>
      <c r="D17" s="92"/>
      <c r="E17" s="92"/>
      <c r="F17" s="92"/>
      <c r="G17" s="92"/>
      <c r="H17" s="92"/>
    </row>
    <row r="18" spans="1:8" ht="40.5" customHeight="1">
      <c r="A18" s="88" t="s">
        <v>209</v>
      </c>
      <c r="B18" s="88"/>
      <c r="C18" s="88"/>
      <c r="D18" s="88"/>
      <c r="E18" s="88"/>
      <c r="F18" s="88"/>
      <c r="G18" s="88"/>
      <c r="H18" s="88"/>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92" t="s">
        <v>210</v>
      </c>
      <c r="F25" s="92"/>
      <c r="G25" s="92"/>
      <c r="H25" s="92"/>
    </row>
    <row r="26" spans="1:8">
      <c r="A26" s="1"/>
      <c r="B26" s="1"/>
      <c r="C26" s="1"/>
      <c r="D26" s="1"/>
      <c r="E26" s="92"/>
      <c r="F26" s="92"/>
      <c r="G26" s="92"/>
      <c r="H26" s="92"/>
    </row>
    <row r="27" spans="1:8">
      <c r="A27" s="95"/>
      <c r="B27" s="95"/>
      <c r="C27" s="95"/>
      <c r="D27" s="95"/>
      <c r="E27" s="92"/>
      <c r="F27" s="92"/>
      <c r="G27" s="92"/>
      <c r="H27" s="92"/>
    </row>
    <row r="28" spans="1:8">
      <c r="A28" s="1"/>
      <c r="B28" s="1"/>
      <c r="C28" s="1"/>
      <c r="D28" s="1"/>
      <c r="E28" s="92"/>
      <c r="F28" s="92"/>
      <c r="G28" s="92"/>
      <c r="H28" s="92"/>
    </row>
    <row r="29" spans="1:8" ht="18" customHeight="1">
      <c r="A29" s="1"/>
      <c r="B29" s="1"/>
      <c r="C29" s="1"/>
      <c r="D29" s="1"/>
      <c r="E29" s="1"/>
      <c r="F29" s="1"/>
      <c r="G29" s="1"/>
      <c r="H29" s="1"/>
    </row>
    <row r="30" spans="1:8" ht="46.5" customHeight="1">
      <c r="A30" s="137" t="s">
        <v>211</v>
      </c>
      <c r="B30" s="137"/>
      <c r="C30" s="137"/>
      <c r="D30" s="137"/>
      <c r="E30" s="137"/>
      <c r="F30" s="137"/>
      <c r="G30" s="137"/>
      <c r="H30" s="137"/>
    </row>
    <row r="31" spans="1:8">
      <c r="A31" s="99" t="s">
        <v>212</v>
      </c>
      <c r="B31" s="213"/>
      <c r="C31" s="213"/>
      <c r="D31" s="213"/>
      <c r="E31" s="213"/>
      <c r="F31" s="213"/>
      <c r="G31" s="213"/>
      <c r="H31" s="213"/>
    </row>
    <row r="32" spans="1:8" ht="12" customHeight="1">
      <c r="A32" s="73" t="s">
        <v>213</v>
      </c>
      <c r="B32" s="1"/>
      <c r="C32" s="1"/>
      <c r="D32" s="1"/>
      <c r="E32" s="1"/>
      <c r="F32" s="1"/>
      <c r="G32" s="1"/>
      <c r="H32" s="1"/>
    </row>
    <row r="33" spans="1:8" ht="12" customHeight="1">
      <c r="A33" s="74" t="s">
        <v>199</v>
      </c>
      <c r="B33" s="1"/>
      <c r="C33" s="1"/>
      <c r="D33" s="1"/>
      <c r="E33" s="1"/>
      <c r="F33" s="1"/>
      <c r="G33" s="1"/>
      <c r="H33" s="1"/>
    </row>
    <row r="34" spans="1:8" ht="12" customHeight="1">
      <c r="A34" s="214"/>
      <c r="B34" s="1"/>
      <c r="C34" s="1"/>
      <c r="D34" s="1"/>
      <c r="E34" s="1"/>
      <c r="F34" s="1"/>
      <c r="G34" s="1"/>
      <c r="H34" s="1"/>
    </row>
    <row r="35" spans="1:8" ht="12" customHeight="1">
      <c r="A35" s="214"/>
      <c r="B35" s="1"/>
      <c r="C35" s="1"/>
      <c r="D35" s="1"/>
      <c r="E35" s="1"/>
      <c r="F35" s="1"/>
      <c r="G35" s="1"/>
      <c r="H35" s="1"/>
    </row>
    <row r="36" spans="1:8">
      <c r="A36" s="131" t="s">
        <v>49</v>
      </c>
      <c r="B36" s="125"/>
      <c r="C36" s="125"/>
      <c r="D36" s="125"/>
      <c r="E36" s="104"/>
      <c r="F36" s="102"/>
    </row>
    <row r="37" spans="1:8">
      <c r="A37" s="113"/>
      <c r="B37" s="125"/>
      <c r="C37" s="125"/>
      <c r="D37" s="125"/>
      <c r="E37" s="104"/>
      <c r="F37" s="102"/>
    </row>
    <row r="38" spans="1:8">
      <c r="A38" s="215" t="s">
        <v>214</v>
      </c>
      <c r="B38" s="216"/>
      <c r="C38" s="216"/>
      <c r="D38" s="125"/>
      <c r="E38" s="104"/>
      <c r="F38" s="102"/>
    </row>
    <row r="39" spans="1:8">
      <c r="A39" s="217" t="s">
        <v>215</v>
      </c>
      <c r="B39" s="218">
        <v>28.961626999351697</v>
      </c>
      <c r="C39" s="217"/>
      <c r="D39" s="113"/>
      <c r="E39" s="111"/>
    </row>
    <row r="40" spans="1:8">
      <c r="A40" s="217" t="s">
        <v>216</v>
      </c>
      <c r="B40" s="218">
        <v>14.415747747628599</v>
      </c>
      <c r="C40" s="217"/>
      <c r="D40" s="113"/>
      <c r="E40" s="111"/>
    </row>
    <row r="41" spans="1:8">
      <c r="A41" s="217" t="s">
        <v>217</v>
      </c>
      <c r="B41" s="218">
        <v>26.0666351356715</v>
      </c>
      <c r="C41" s="217"/>
      <c r="D41" s="113"/>
      <c r="E41" s="111"/>
    </row>
    <row r="42" spans="1:8">
      <c r="A42" s="217" t="s">
        <v>218</v>
      </c>
      <c r="B42" s="218">
        <v>28.454066175400499</v>
      </c>
      <c r="C42" s="217"/>
      <c r="D42" s="113"/>
      <c r="E42" s="111"/>
    </row>
    <row r="43" spans="1:8">
      <c r="A43" s="217" t="s">
        <v>64</v>
      </c>
      <c r="B43" s="219">
        <v>2.9471845280617028</v>
      </c>
      <c r="C43" s="217"/>
      <c r="D43" s="113"/>
      <c r="E43" s="111"/>
    </row>
    <row r="44" spans="1:8">
      <c r="A44" s="217"/>
      <c r="B44" s="219"/>
      <c r="C44" s="217"/>
      <c r="D44" s="113"/>
      <c r="E44" s="111"/>
    </row>
    <row r="45" spans="1:8">
      <c r="A45" s="215" t="s">
        <v>219</v>
      </c>
      <c r="B45" s="219"/>
      <c r="C45" s="217"/>
      <c r="D45" s="113"/>
      <c r="E45" s="111"/>
    </row>
    <row r="46" spans="1:8">
      <c r="A46" s="217" t="s">
        <v>84</v>
      </c>
      <c r="B46" s="218">
        <v>38.667408837597499</v>
      </c>
      <c r="C46" s="217"/>
      <c r="D46" s="113"/>
      <c r="E46" s="111"/>
    </row>
    <row r="47" spans="1:8">
      <c r="A47" s="217" t="s">
        <v>85</v>
      </c>
      <c r="B47" s="218">
        <v>59.758448134739396</v>
      </c>
      <c r="C47" s="217"/>
      <c r="D47" s="113"/>
      <c r="E47" s="111"/>
    </row>
    <row r="48" spans="1:8">
      <c r="A48" s="217" t="s">
        <v>64</v>
      </c>
      <c r="B48" s="218">
        <f>100-B46-B47</f>
        <v>1.574143027663105</v>
      </c>
      <c r="C48" s="217"/>
      <c r="D48" s="113"/>
      <c r="E48" s="111"/>
    </row>
    <row r="49" spans="1:6">
      <c r="A49" s="217"/>
      <c r="B49" s="218"/>
      <c r="C49" s="217"/>
      <c r="D49" s="113"/>
      <c r="E49" s="111"/>
    </row>
    <row r="50" spans="1:6">
      <c r="A50" s="215" t="s">
        <v>220</v>
      </c>
      <c r="B50" s="217"/>
      <c r="C50" s="217"/>
      <c r="D50" s="113"/>
      <c r="E50" s="111"/>
    </row>
    <row r="51" spans="1:6">
      <c r="A51" s="220" t="s">
        <v>84</v>
      </c>
      <c r="B51" s="218">
        <v>11</v>
      </c>
      <c r="C51" s="217" t="s">
        <v>84</v>
      </c>
      <c r="D51" s="113"/>
      <c r="E51" s="111"/>
    </row>
    <row r="52" spans="1:6">
      <c r="A52" s="220" t="s">
        <v>85</v>
      </c>
      <c r="B52" s="218">
        <v>88</v>
      </c>
      <c r="C52" s="217" t="s">
        <v>85</v>
      </c>
      <c r="D52" s="113"/>
      <c r="E52" s="111"/>
    </row>
    <row r="53" spans="1:6">
      <c r="A53" s="216" t="s">
        <v>64</v>
      </c>
      <c r="B53" s="221">
        <f>100-B51-B52</f>
        <v>1</v>
      </c>
      <c r="C53" s="216"/>
      <c r="D53" s="125"/>
      <c r="E53" s="104"/>
      <c r="F53" s="102"/>
    </row>
    <row r="54" spans="1:6">
      <c r="A54" s="125"/>
      <c r="B54" s="222"/>
      <c r="C54" s="125"/>
      <c r="D54" s="125"/>
      <c r="E54" s="104"/>
      <c r="F54" s="102"/>
    </row>
    <row r="55" spans="1:6">
      <c r="A55" s="107" t="s">
        <v>61</v>
      </c>
      <c r="B55" s="222"/>
      <c r="C55" s="125"/>
      <c r="D55" s="125"/>
      <c r="E55" s="104"/>
      <c r="F55" s="102"/>
    </row>
    <row r="56" spans="1:6" ht="33.75">
      <c r="A56" s="220" t="s">
        <v>62</v>
      </c>
      <c r="B56" s="132">
        <v>60.559396787807394</v>
      </c>
      <c r="C56" s="113"/>
      <c r="D56" s="113"/>
      <c r="E56" s="111"/>
    </row>
    <row r="57" spans="1:6" ht="33.75">
      <c r="A57" s="220" t="s">
        <v>63</v>
      </c>
      <c r="B57" s="132">
        <v>39.391545503856499</v>
      </c>
      <c r="C57" s="113"/>
      <c r="D57" s="113"/>
      <c r="E57" s="111"/>
    </row>
    <row r="58" spans="1:6">
      <c r="A58" s="217" t="s">
        <v>64</v>
      </c>
      <c r="B58" s="145">
        <f>100-B56-B57</f>
        <v>4.9057708336107453E-2</v>
      </c>
      <c r="C58" s="113"/>
      <c r="D58" s="113"/>
      <c r="E58" s="111"/>
    </row>
    <row r="59" spans="1:6">
      <c r="A59" s="217"/>
      <c r="B59" s="160"/>
      <c r="C59" s="113"/>
      <c r="D59" s="113"/>
      <c r="E59" s="111"/>
    </row>
    <row r="60" spans="1:6" ht="45">
      <c r="A60" s="220" t="s">
        <v>221</v>
      </c>
      <c r="B60" s="128">
        <v>0.14007970120523372</v>
      </c>
      <c r="C60" s="128"/>
      <c r="D60" s="109"/>
      <c r="E60" s="111"/>
    </row>
    <row r="61" spans="1:6" ht="33.75">
      <c r="A61" s="220" t="s">
        <v>67</v>
      </c>
      <c r="B61" s="128">
        <v>0</v>
      </c>
      <c r="C61" s="109"/>
      <c r="D61" s="109"/>
      <c r="E61" s="111"/>
    </row>
    <row r="62" spans="1:6" ht="33.75">
      <c r="A62" s="220" t="s">
        <v>68</v>
      </c>
      <c r="B62" s="119">
        <v>7.9799758887110203E-2</v>
      </c>
      <c r="C62" s="109"/>
      <c r="D62" s="109"/>
      <c r="E62" s="111"/>
    </row>
    <row r="63" spans="1:6" ht="22.5">
      <c r="A63" s="223" t="s">
        <v>69</v>
      </c>
      <c r="B63" s="119">
        <v>0.37610262015955098</v>
      </c>
      <c r="C63" s="109"/>
      <c r="D63" s="109"/>
      <c r="E63" s="111"/>
    </row>
    <row r="64" spans="1:6" ht="33.75">
      <c r="A64" s="223" t="s">
        <v>70</v>
      </c>
      <c r="B64" s="119">
        <v>0</v>
      </c>
      <c r="C64" s="109"/>
      <c r="D64" s="109"/>
      <c r="E64" s="111"/>
    </row>
    <row r="65" spans="1:5" ht="33.75">
      <c r="A65" s="223" t="s">
        <v>71</v>
      </c>
      <c r="B65" s="119">
        <v>0.21804419080000501</v>
      </c>
      <c r="C65" s="109"/>
      <c r="D65" s="109"/>
      <c r="E65" s="111"/>
    </row>
    <row r="66" spans="1:5" ht="22.5">
      <c r="A66" s="223" t="s">
        <v>72</v>
      </c>
      <c r="B66" s="119">
        <v>0.154597930199638</v>
      </c>
      <c r="C66" s="109"/>
      <c r="D66" s="109"/>
      <c r="E66" s="111"/>
    </row>
    <row r="67" spans="1:5">
      <c r="A67" s="113"/>
      <c r="B67" s="113"/>
      <c r="C67" s="113"/>
      <c r="D67" s="113"/>
      <c r="E67" s="111"/>
    </row>
    <row r="68" spans="1:5">
      <c r="A68" s="215" t="s">
        <v>222</v>
      </c>
      <c r="B68" s="215"/>
      <c r="C68" s="113"/>
      <c r="D68" s="113"/>
      <c r="E68" s="111"/>
    </row>
    <row r="69" spans="1:5">
      <c r="A69" s="217" t="s">
        <v>223</v>
      </c>
      <c r="B69" s="218">
        <v>58</v>
      </c>
      <c r="C69" s="113"/>
      <c r="D69" s="113"/>
      <c r="E69" s="111"/>
    </row>
    <row r="70" spans="1:5">
      <c r="A70" s="217" t="s">
        <v>224</v>
      </c>
      <c r="B70" s="218">
        <v>18</v>
      </c>
      <c r="C70" s="113"/>
      <c r="D70" s="113"/>
      <c r="E70" s="111"/>
    </row>
    <row r="71" spans="1:5">
      <c r="A71" s="217" t="s">
        <v>225</v>
      </c>
      <c r="B71" s="218">
        <v>23</v>
      </c>
      <c r="C71" s="113"/>
      <c r="D71" s="113"/>
      <c r="E71" s="111"/>
    </row>
    <row r="72" spans="1:5">
      <c r="A72" s="217" t="s">
        <v>64</v>
      </c>
      <c r="B72" s="219">
        <f>100-B69-B70-B71</f>
        <v>1</v>
      </c>
      <c r="C72" s="113"/>
      <c r="D72" s="113"/>
      <c r="E72" s="111"/>
    </row>
  </sheetData>
  <mergeCells count="5">
    <mergeCell ref="A2:H2"/>
    <mergeCell ref="A16:H17"/>
    <mergeCell ref="A18:H18"/>
    <mergeCell ref="E25:H28"/>
    <mergeCell ref="A30:H30"/>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workbookViewId="0">
      <selection activeCell="F53" sqref="F53"/>
    </sheetView>
  </sheetViews>
  <sheetFormatPr baseColWidth="10" defaultRowHeight="15"/>
  <cols>
    <col min="1" max="1" width="11.28515625" customWidth="1"/>
    <col min="2" max="2" width="12.5703125" customWidth="1"/>
    <col min="3" max="3" width="11.28515625" customWidth="1"/>
    <col min="4" max="4" width="11.42578125" customWidth="1"/>
    <col min="5" max="7" width="11.28515625" customWidth="1"/>
    <col min="8" max="8" width="11.85546875" customWidth="1"/>
    <col min="9" max="9" width="9.85546875" customWidth="1"/>
  </cols>
  <sheetData>
    <row r="1" spans="1:9" ht="11.1" customHeight="1">
      <c r="A1" s="1"/>
      <c r="B1" s="1"/>
      <c r="C1" s="1"/>
      <c r="D1" s="1"/>
      <c r="E1" s="1"/>
      <c r="F1" s="1"/>
      <c r="G1" s="1"/>
      <c r="H1" s="1"/>
    </row>
    <row r="2" spans="1:9" ht="18" customHeight="1">
      <c r="A2" s="94" t="s">
        <v>116</v>
      </c>
      <c r="B2" s="94"/>
      <c r="C2" s="94"/>
      <c r="D2" s="94"/>
      <c r="E2" s="94"/>
      <c r="F2" s="94"/>
      <c r="G2" s="94"/>
      <c r="H2" s="94"/>
      <c r="I2" s="147"/>
    </row>
    <row r="3" spans="1:9">
      <c r="A3" s="1"/>
      <c r="B3" s="1"/>
      <c r="C3" s="1"/>
      <c r="D3" s="1"/>
      <c r="E3" s="1"/>
      <c r="F3" s="1"/>
      <c r="G3" s="1"/>
      <c r="H3" s="1"/>
      <c r="I3" s="45"/>
    </row>
    <row r="4" spans="1:9">
      <c r="A4" s="1"/>
      <c r="B4" s="1"/>
      <c r="C4" s="1"/>
      <c r="D4" s="1"/>
      <c r="E4" s="1"/>
      <c r="F4" s="1"/>
      <c r="G4" s="1"/>
      <c r="H4" s="1"/>
      <c r="I4" s="45"/>
    </row>
    <row r="5" spans="1:9">
      <c r="A5" s="1"/>
      <c r="B5" s="1"/>
      <c r="C5" s="1"/>
      <c r="D5" s="1"/>
      <c r="E5" s="1"/>
      <c r="F5" s="1"/>
      <c r="G5" s="1"/>
      <c r="H5" s="1"/>
      <c r="I5" s="45"/>
    </row>
    <row r="6" spans="1:9">
      <c r="A6" s="1"/>
      <c r="B6" s="1"/>
      <c r="C6" s="1"/>
      <c r="D6" s="1"/>
      <c r="E6" s="1"/>
      <c r="F6" s="1"/>
      <c r="G6" s="1"/>
      <c r="H6" s="1"/>
      <c r="I6" s="45"/>
    </row>
    <row r="7" spans="1:9">
      <c r="A7" s="1"/>
      <c r="B7" s="1"/>
      <c r="C7" s="1"/>
      <c r="D7" s="1"/>
      <c r="E7" s="1"/>
      <c r="F7" s="1"/>
      <c r="G7" s="1"/>
      <c r="H7" s="1"/>
      <c r="I7" s="45"/>
    </row>
    <row r="8" spans="1:9">
      <c r="A8" s="1"/>
      <c r="B8" s="1"/>
      <c r="C8" s="1"/>
      <c r="D8" s="1"/>
      <c r="E8" s="1"/>
      <c r="F8" s="1"/>
      <c r="G8" s="1"/>
      <c r="H8" s="1"/>
      <c r="I8" s="45"/>
    </row>
    <row r="9" spans="1:9">
      <c r="A9" s="1"/>
      <c r="B9" s="1"/>
      <c r="C9" s="1"/>
      <c r="D9" s="1"/>
      <c r="E9" s="1"/>
      <c r="F9" s="1"/>
      <c r="G9" s="1"/>
      <c r="H9" s="1"/>
      <c r="I9" s="45"/>
    </row>
    <row r="10" spans="1:9">
      <c r="A10" s="1"/>
      <c r="B10" s="1"/>
      <c r="C10" s="1"/>
      <c r="D10" s="1"/>
      <c r="E10" s="1"/>
      <c r="F10" s="1"/>
      <c r="G10" s="1"/>
      <c r="H10" s="1"/>
      <c r="I10" s="45"/>
    </row>
    <row r="11" spans="1:9" ht="15.75" customHeight="1">
      <c r="A11" s="1"/>
      <c r="B11" s="1"/>
      <c r="C11" s="1"/>
      <c r="D11" s="1"/>
      <c r="E11" s="1"/>
      <c r="F11" s="1"/>
      <c r="G11" s="1"/>
      <c r="H11" s="1"/>
      <c r="I11" s="45"/>
    </row>
    <row r="12" spans="1:9">
      <c r="A12" s="1"/>
      <c r="B12" s="1"/>
      <c r="C12" s="1"/>
      <c r="D12" s="1"/>
      <c r="E12" s="1"/>
      <c r="F12" s="1"/>
      <c r="G12" s="1"/>
      <c r="H12" s="1"/>
      <c r="I12" s="45"/>
    </row>
    <row r="13" spans="1:9">
      <c r="A13" s="1"/>
      <c r="B13" s="1"/>
      <c r="C13" s="1"/>
      <c r="D13" s="1"/>
      <c r="E13" s="1"/>
      <c r="F13" s="1"/>
      <c r="G13" s="1"/>
      <c r="H13" s="1"/>
      <c r="I13" s="45"/>
    </row>
    <row r="14" spans="1:9">
      <c r="A14" s="1"/>
      <c r="B14" s="1"/>
      <c r="C14" s="1"/>
      <c r="D14" s="1"/>
      <c r="E14" s="1"/>
      <c r="F14" s="1"/>
      <c r="G14" s="1"/>
      <c r="H14" s="1"/>
      <c r="I14" s="45"/>
    </row>
    <row r="15" spans="1:9">
      <c r="A15" s="224" t="s">
        <v>226</v>
      </c>
      <c r="B15" s="224"/>
      <c r="C15" s="224"/>
      <c r="D15" s="224"/>
      <c r="E15" s="224"/>
      <c r="F15" s="224"/>
      <c r="G15" s="224"/>
      <c r="H15" s="224"/>
      <c r="I15" s="45"/>
    </row>
    <row r="16" spans="1:9">
      <c r="A16" s="224"/>
      <c r="B16" s="224"/>
      <c r="C16" s="224"/>
      <c r="D16" s="224"/>
      <c r="E16" s="224"/>
      <c r="F16" s="224"/>
      <c r="G16" s="224"/>
      <c r="H16" s="224"/>
      <c r="I16" s="45"/>
    </row>
    <row r="17" spans="1:9">
      <c r="A17" s="1"/>
      <c r="B17" s="1"/>
      <c r="C17" s="1"/>
      <c r="D17" s="1"/>
      <c r="E17" s="1"/>
      <c r="F17" s="1"/>
      <c r="G17" s="1"/>
      <c r="H17" s="1"/>
      <c r="I17" s="45"/>
    </row>
    <row r="18" spans="1:9">
      <c r="A18" s="1"/>
      <c r="B18" s="1"/>
      <c r="C18" s="1"/>
      <c r="D18" s="1"/>
      <c r="E18" s="1"/>
      <c r="F18" s="1"/>
      <c r="G18" s="1"/>
      <c r="H18" s="1"/>
      <c r="I18" s="45"/>
    </row>
    <row r="19" spans="1:9">
      <c r="A19" s="1"/>
      <c r="B19" s="1"/>
      <c r="C19" s="1"/>
      <c r="D19" s="1"/>
      <c r="E19" s="1"/>
      <c r="F19" s="1"/>
      <c r="G19" s="1"/>
      <c r="H19" s="1"/>
      <c r="I19" s="45"/>
    </row>
    <row r="20" spans="1:9">
      <c r="A20" s="1"/>
      <c r="B20" s="1"/>
      <c r="C20" s="1"/>
      <c r="D20" s="1"/>
      <c r="E20" s="1"/>
      <c r="F20" s="1"/>
      <c r="G20" s="1"/>
      <c r="H20" s="1"/>
      <c r="I20" s="45"/>
    </row>
    <row r="21" spans="1:9">
      <c r="A21" s="1"/>
      <c r="B21" s="1"/>
      <c r="C21" s="1"/>
      <c r="D21" s="1"/>
      <c r="E21" s="1"/>
      <c r="F21" s="1"/>
      <c r="G21" s="1"/>
      <c r="H21" s="1"/>
      <c r="I21" s="45"/>
    </row>
    <row r="22" spans="1:9" ht="15.75" customHeight="1">
      <c r="A22" s="1"/>
      <c r="B22" s="1"/>
      <c r="C22" s="1"/>
      <c r="D22" s="1"/>
      <c r="E22" s="1"/>
      <c r="F22" s="1"/>
      <c r="G22" s="1"/>
      <c r="H22" s="1"/>
      <c r="I22" s="45"/>
    </row>
    <row r="23" spans="1:9" ht="14.25" customHeight="1">
      <c r="A23" s="1"/>
      <c r="B23" s="1"/>
      <c r="C23" s="1"/>
      <c r="D23" s="1"/>
      <c r="E23" s="1"/>
      <c r="F23" s="1"/>
      <c r="G23" s="1"/>
      <c r="H23" s="1"/>
      <c r="I23" s="45"/>
    </row>
    <row r="24" spans="1:9" ht="15.75" customHeight="1">
      <c r="A24" s="1"/>
      <c r="B24" s="1"/>
      <c r="C24" s="1"/>
      <c r="D24" s="1"/>
      <c r="E24" s="1"/>
      <c r="F24" s="1"/>
      <c r="G24" s="1"/>
      <c r="H24" s="1"/>
      <c r="I24" s="45"/>
    </row>
    <row r="25" spans="1:9" ht="18.75" customHeight="1">
      <c r="A25" s="1"/>
      <c r="B25" s="1"/>
      <c r="C25" s="1"/>
      <c r="D25" s="1"/>
      <c r="E25" s="1"/>
      <c r="F25" s="1"/>
      <c r="G25" s="1"/>
      <c r="H25" s="1"/>
      <c r="I25" s="45"/>
    </row>
    <row r="26" spans="1:9" ht="33" customHeight="1">
      <c r="A26" s="94" t="s">
        <v>118</v>
      </c>
      <c r="B26" s="94"/>
      <c r="C26" s="94"/>
      <c r="D26" s="94"/>
      <c r="E26" s="94"/>
      <c r="F26" s="94"/>
      <c r="G26" s="94"/>
      <c r="H26" s="94"/>
      <c r="I26" s="149"/>
    </row>
    <row r="27" spans="1:9" ht="21">
      <c r="A27" s="93"/>
      <c r="B27" s="93"/>
      <c r="C27" s="93"/>
      <c r="D27" s="93"/>
      <c r="E27" s="93"/>
      <c r="F27" s="93"/>
      <c r="G27" s="93"/>
      <c r="H27" s="93"/>
    </row>
    <row r="28" spans="1:9">
      <c r="A28" s="1"/>
      <c r="B28" s="1"/>
      <c r="C28" s="1"/>
      <c r="D28" s="1"/>
      <c r="E28" s="1"/>
      <c r="F28" s="1"/>
      <c r="G28" s="1"/>
      <c r="H28" s="1"/>
    </row>
    <row r="29" spans="1:9">
      <c r="A29" s="1"/>
      <c r="B29" s="1"/>
      <c r="C29" s="1"/>
      <c r="D29" s="1"/>
      <c r="E29" s="1"/>
      <c r="F29" s="1"/>
      <c r="G29" s="1"/>
      <c r="H29" s="1"/>
    </row>
    <row r="30" spans="1:9">
      <c r="A30" s="1"/>
      <c r="B30" s="1"/>
      <c r="C30" s="1"/>
      <c r="D30" s="1"/>
      <c r="E30" s="1"/>
      <c r="F30" s="1"/>
      <c r="G30" s="1"/>
      <c r="H30" s="1"/>
    </row>
    <row r="31" spans="1:9">
      <c r="A31" s="1"/>
      <c r="B31" s="1"/>
      <c r="C31" s="1"/>
      <c r="D31" s="1"/>
      <c r="E31" s="1"/>
      <c r="F31" s="1"/>
      <c r="G31" s="1"/>
      <c r="H31" s="1"/>
    </row>
    <row r="32" spans="1:9" ht="15" customHeight="1">
      <c r="A32" s="1"/>
      <c r="B32" s="1"/>
      <c r="C32" s="1"/>
      <c r="D32" s="1"/>
      <c r="E32" s="92" t="s">
        <v>227</v>
      </c>
      <c r="F32" s="92"/>
      <c r="G32" s="92"/>
      <c r="H32" s="92"/>
    </row>
    <row r="33" spans="1:12">
      <c r="A33" s="1"/>
      <c r="B33" s="1"/>
      <c r="C33" s="1"/>
      <c r="D33" s="1"/>
      <c r="E33" s="92"/>
      <c r="F33" s="92"/>
      <c r="G33" s="92"/>
      <c r="H33" s="92"/>
    </row>
    <row r="34" spans="1:12">
      <c r="A34" s="1"/>
      <c r="B34" s="1"/>
      <c r="C34" s="1"/>
      <c r="D34" s="1"/>
      <c r="E34" s="92"/>
      <c r="F34" s="92"/>
      <c r="G34" s="92"/>
      <c r="H34" s="92"/>
    </row>
    <row r="35" spans="1:12">
      <c r="A35" s="1"/>
      <c r="B35" s="1"/>
      <c r="C35" s="1"/>
      <c r="D35" s="1"/>
      <c r="E35" s="92"/>
      <c r="F35" s="92"/>
      <c r="G35" s="92"/>
      <c r="H35" s="92"/>
    </row>
    <row r="36" spans="1:12">
      <c r="A36" s="1"/>
      <c r="B36" s="1"/>
      <c r="C36" s="1"/>
      <c r="D36" s="1"/>
      <c r="E36" s="92"/>
      <c r="F36" s="92"/>
      <c r="G36" s="92"/>
      <c r="H36" s="92"/>
    </row>
    <row r="37" spans="1:12" ht="15.75" thickBot="1">
      <c r="A37" s="150"/>
      <c r="B37" s="150"/>
      <c r="C37" s="150"/>
      <c r="D37" s="150"/>
      <c r="E37" s="92"/>
      <c r="F37" s="92"/>
      <c r="G37" s="92"/>
      <c r="H37" s="92"/>
    </row>
    <row r="38" spans="1:12">
      <c r="A38" s="1"/>
      <c r="B38" s="151"/>
      <c r="C38" s="151"/>
      <c r="D38" s="151"/>
      <c r="E38" s="151"/>
      <c r="F38" s="1"/>
      <c r="G38" s="1"/>
      <c r="H38" s="1"/>
    </row>
    <row r="39" spans="1:12">
      <c r="A39" s="99"/>
      <c r="B39" s="152"/>
      <c r="C39" s="152"/>
      <c r="D39" s="152"/>
      <c r="E39" s="152"/>
      <c r="F39" s="1"/>
      <c r="G39" s="1"/>
      <c r="H39" s="1"/>
    </row>
    <row r="40" spans="1:12" ht="12" customHeight="1">
      <c r="A40" s="73" t="s">
        <v>228</v>
      </c>
      <c r="B40" s="1"/>
      <c r="C40" s="1"/>
      <c r="D40" s="1"/>
      <c r="E40" s="1"/>
      <c r="F40" s="152"/>
      <c r="G40" s="152"/>
      <c r="H40" s="152"/>
      <c r="I40" s="102"/>
      <c r="J40" s="102"/>
      <c r="K40" s="102"/>
      <c r="L40" s="102"/>
    </row>
    <row r="41" spans="1:12" ht="12" customHeight="1">
      <c r="A41" s="74" t="s">
        <v>199</v>
      </c>
      <c r="B41" s="1"/>
      <c r="C41" s="1"/>
      <c r="D41" s="1"/>
      <c r="E41" s="1"/>
      <c r="F41" s="152"/>
      <c r="G41" s="152"/>
      <c r="H41" s="152"/>
      <c r="I41" s="102"/>
      <c r="J41" s="102"/>
      <c r="K41" s="102"/>
      <c r="L41" s="102"/>
    </row>
    <row r="42" spans="1:12" s="45" customFormat="1"/>
    <row r="43" spans="1:12" s="45" customFormat="1">
      <c r="A43" s="153"/>
      <c r="F43" s="102"/>
      <c r="G43" s="102"/>
      <c r="H43" s="102"/>
      <c r="I43" s="102"/>
      <c r="J43" s="102"/>
      <c r="K43" s="102"/>
      <c r="L43" s="102"/>
    </row>
    <row r="44" spans="1:12" ht="15" customHeight="1">
      <c r="A44" s="225" t="s">
        <v>49</v>
      </c>
      <c r="B44" s="226"/>
      <c r="C44" s="227"/>
      <c r="D44" s="227"/>
      <c r="E44" s="157"/>
      <c r="F44" s="157"/>
      <c r="G44" s="157"/>
    </row>
    <row r="45" spans="1:12">
      <c r="A45" s="78"/>
      <c r="B45" s="78"/>
      <c r="C45" s="78"/>
      <c r="D45" s="78"/>
    </row>
    <row r="46" spans="1:12">
      <c r="A46" s="228" t="s">
        <v>135</v>
      </c>
      <c r="B46" s="229"/>
      <c r="C46" s="229"/>
      <c r="D46" s="229"/>
      <c r="E46" s="230"/>
      <c r="F46" s="230"/>
    </row>
    <row r="47" spans="1:12" ht="57">
      <c r="A47" s="228"/>
      <c r="B47" s="231" t="s">
        <v>229</v>
      </c>
      <c r="C47" s="231" t="s">
        <v>230</v>
      </c>
      <c r="D47" s="231" t="s">
        <v>192</v>
      </c>
      <c r="E47" s="230"/>
      <c r="F47" s="230"/>
    </row>
    <row r="48" spans="1:12">
      <c r="A48" s="230" t="s">
        <v>231</v>
      </c>
      <c r="B48" s="232">
        <v>0.14069999999999999</v>
      </c>
      <c r="C48" s="233">
        <v>0.42859999999999998</v>
      </c>
      <c r="D48" s="233">
        <v>0.26600000000000001</v>
      </c>
      <c r="E48" s="230"/>
      <c r="F48" s="230"/>
    </row>
    <row r="49" spans="1:7">
      <c r="A49" s="230" t="s">
        <v>232</v>
      </c>
      <c r="B49" s="232">
        <v>0.28910000000000002</v>
      </c>
      <c r="C49" s="233">
        <v>0.29470000000000002</v>
      </c>
      <c r="D49" s="233">
        <v>0.29149999999999998</v>
      </c>
      <c r="E49" s="230"/>
      <c r="F49" s="230"/>
    </row>
    <row r="50" spans="1:7">
      <c r="A50" s="230" t="s">
        <v>139</v>
      </c>
      <c r="B50" s="232">
        <v>0.29170000000000001</v>
      </c>
      <c r="C50" s="233">
        <v>0.16930000000000001</v>
      </c>
      <c r="D50" s="233">
        <v>0.2384</v>
      </c>
      <c r="E50" s="230"/>
      <c r="F50" s="230"/>
    </row>
    <row r="51" spans="1:7">
      <c r="A51" s="230" t="s">
        <v>140</v>
      </c>
      <c r="B51" s="232">
        <v>0.23710000000000001</v>
      </c>
      <c r="C51" s="232">
        <v>8.7999999999999995E-2</v>
      </c>
      <c r="D51" s="232">
        <v>0.17219999999999999</v>
      </c>
      <c r="E51" s="230"/>
      <c r="F51" s="230"/>
    </row>
    <row r="52" spans="1:7">
      <c r="A52" s="230" t="s">
        <v>64</v>
      </c>
      <c r="B52" s="233">
        <f>1-B48-B49-B50-B51</f>
        <v>4.1399999999999909E-2</v>
      </c>
      <c r="C52" s="233">
        <f>1-C48-C49-C50-C51</f>
        <v>1.9400000000000001E-2</v>
      </c>
      <c r="D52" s="233">
        <f>1-D48-D49-D50-D51</f>
        <v>3.1900000000000012E-2</v>
      </c>
      <c r="E52" s="230"/>
      <c r="F52" s="230"/>
    </row>
    <row r="53" spans="1:7">
      <c r="A53" s="230"/>
      <c r="B53" s="230"/>
      <c r="C53" s="230"/>
      <c r="D53" s="230"/>
      <c r="E53" s="230"/>
      <c r="F53" s="230"/>
    </row>
    <row r="54" spans="1:7">
      <c r="A54" s="234" t="s">
        <v>120</v>
      </c>
      <c r="B54" s="230"/>
      <c r="C54" s="230"/>
      <c r="D54" s="230"/>
      <c r="E54" s="230"/>
      <c r="F54" s="230"/>
    </row>
    <row r="55" spans="1:7" ht="57">
      <c r="A55" s="234"/>
      <c r="B55" s="231" t="s">
        <v>229</v>
      </c>
      <c r="C55" s="231" t="s">
        <v>230</v>
      </c>
      <c r="D55" s="231" t="s">
        <v>192</v>
      </c>
      <c r="E55" s="230"/>
      <c r="F55" s="230"/>
    </row>
    <row r="56" spans="1:7">
      <c r="A56" s="230" t="s">
        <v>84</v>
      </c>
      <c r="B56" s="233">
        <v>0.34510000000000002</v>
      </c>
      <c r="C56" s="233">
        <v>0.66220000000000001</v>
      </c>
      <c r="D56" s="233">
        <v>0.48309999999999997</v>
      </c>
      <c r="E56" s="230"/>
      <c r="F56" s="230"/>
    </row>
    <row r="57" spans="1:7">
      <c r="A57" s="230" t="s">
        <v>85</v>
      </c>
      <c r="B57" s="233">
        <v>0.62370000000000003</v>
      </c>
      <c r="C57" s="233">
        <v>0.31850000000000001</v>
      </c>
      <c r="D57" s="233">
        <v>0.4909</v>
      </c>
      <c r="E57" s="230"/>
      <c r="F57" s="230"/>
    </row>
    <row r="58" spans="1:7">
      <c r="A58" s="230" t="s">
        <v>64</v>
      </c>
      <c r="B58" s="233">
        <f>1-B56-B57</f>
        <v>3.1200000000000006E-2</v>
      </c>
      <c r="C58" s="233">
        <f>1-C56-C57</f>
        <v>1.9299999999999984E-2</v>
      </c>
      <c r="D58" s="233">
        <f>1-D56-D57</f>
        <v>2.6000000000000023E-2</v>
      </c>
      <c r="E58" s="230"/>
      <c r="F58" s="230"/>
    </row>
    <row r="59" spans="1:7">
      <c r="A59" s="230"/>
      <c r="B59" s="230"/>
      <c r="C59" s="230"/>
      <c r="D59" s="230"/>
      <c r="E59" s="230"/>
      <c r="F59" s="230"/>
    </row>
    <row r="60" spans="1:7">
      <c r="A60" s="234" t="s">
        <v>233</v>
      </c>
      <c r="B60" s="230"/>
      <c r="C60" s="230"/>
      <c r="D60" s="230"/>
      <c r="E60" s="230"/>
      <c r="F60" s="230"/>
      <c r="G60" s="45"/>
    </row>
    <row r="61" spans="1:7" ht="56.25">
      <c r="A61" s="230"/>
      <c r="B61" s="235" t="s">
        <v>192</v>
      </c>
      <c r="C61" s="235" t="s">
        <v>230</v>
      </c>
      <c r="D61" s="235" t="s">
        <v>229</v>
      </c>
      <c r="E61" s="230"/>
      <c r="F61" s="236"/>
      <c r="G61" s="45"/>
    </row>
    <row r="62" spans="1:7">
      <c r="A62" s="230" t="s">
        <v>124</v>
      </c>
      <c r="B62" s="237">
        <v>0.1222</v>
      </c>
      <c r="C62" s="237">
        <v>0.19939999999999999</v>
      </c>
      <c r="D62" s="237">
        <v>6.3100000000000003E-2</v>
      </c>
      <c r="E62" s="230"/>
      <c r="F62" s="238"/>
      <c r="G62" s="45"/>
    </row>
    <row r="63" spans="1:7">
      <c r="A63" s="230" t="s">
        <v>125</v>
      </c>
      <c r="B63" s="237">
        <v>3.7600000000000001E-2</v>
      </c>
      <c r="C63" s="237">
        <v>5.5500000000000001E-2</v>
      </c>
      <c r="D63" s="237">
        <v>2.3800000000000002E-2</v>
      </c>
      <c r="E63" s="230"/>
      <c r="F63" s="238"/>
      <c r="G63" s="45"/>
    </row>
    <row r="64" spans="1:7">
      <c r="A64" s="230" t="s">
        <v>126</v>
      </c>
      <c r="B64" s="237">
        <v>1.46E-2</v>
      </c>
      <c r="C64" s="237">
        <v>1.6899999999999998E-2</v>
      </c>
      <c r="D64" s="237">
        <v>1.2800000000000001E-2</v>
      </c>
      <c r="E64" s="230"/>
      <c r="F64" s="238"/>
      <c r="G64" s="45"/>
    </row>
    <row r="65" spans="1:9">
      <c r="A65" s="230" t="s">
        <v>127</v>
      </c>
      <c r="B65" s="237">
        <v>0.80730000000000002</v>
      </c>
      <c r="C65" s="237">
        <v>0.70889999999999997</v>
      </c>
      <c r="D65" s="237">
        <v>0.88270000000000004</v>
      </c>
      <c r="E65" s="230"/>
      <c r="F65" s="238"/>
      <c r="G65" s="45"/>
    </row>
    <row r="66" spans="1:9">
      <c r="A66" s="230" t="s">
        <v>64</v>
      </c>
      <c r="B66" s="237">
        <f>1-B62-B63-B64-B65</f>
        <v>1.8300000000000094E-2</v>
      </c>
      <c r="C66" s="237">
        <f>1-C62-C63-C64-C65</f>
        <v>1.9299999999999984E-2</v>
      </c>
      <c r="D66" s="237">
        <f t="shared" ref="D66" si="0">1-D62-D63-D64-D65</f>
        <v>1.7599999999999838E-2</v>
      </c>
      <c r="E66" s="230"/>
      <c r="F66" s="238"/>
      <c r="G66" s="45"/>
    </row>
    <row r="67" spans="1:9" s="163" customFormat="1">
      <c r="A67" s="239"/>
      <c r="B67" s="239"/>
      <c r="C67" s="239"/>
      <c r="D67" s="239"/>
      <c r="E67" s="239"/>
      <c r="F67" s="239"/>
    </row>
    <row r="68" spans="1:9">
      <c r="A68" s="230"/>
      <c r="B68" s="230"/>
      <c r="C68" s="230"/>
      <c r="D68" s="230"/>
      <c r="E68" s="230"/>
      <c r="F68" s="230"/>
    </row>
    <row r="69" spans="1:9">
      <c r="A69" s="234" t="s">
        <v>226</v>
      </c>
      <c r="B69" s="230"/>
      <c r="C69" s="230"/>
      <c r="D69" s="230"/>
      <c r="E69" s="230"/>
      <c r="F69" s="230"/>
    </row>
    <row r="70" spans="1:9" ht="33.75">
      <c r="A70" s="230"/>
      <c r="B70" s="235" t="s">
        <v>234</v>
      </c>
      <c r="C70" s="240"/>
      <c r="D70" s="240"/>
      <c r="E70" s="230"/>
      <c r="F70" s="230"/>
    </row>
    <row r="71" spans="1:9" ht="56.25">
      <c r="A71" s="220" t="s">
        <v>235</v>
      </c>
      <c r="B71" s="241">
        <v>8.9399999999999993E-2</v>
      </c>
      <c r="C71" s="240"/>
      <c r="D71" s="240"/>
      <c r="E71" s="230"/>
      <c r="F71" s="230"/>
    </row>
    <row r="72" spans="1:9" ht="67.5">
      <c r="A72" s="220" t="s">
        <v>236</v>
      </c>
      <c r="B72" s="241">
        <v>7.9699999999999993E-2</v>
      </c>
      <c r="C72" s="240"/>
      <c r="D72" s="240"/>
      <c r="E72" s="230"/>
      <c r="F72" s="230"/>
    </row>
    <row r="73" spans="1:9" ht="45">
      <c r="A73" s="220" t="s">
        <v>237</v>
      </c>
      <c r="B73" s="241">
        <v>0.1106</v>
      </c>
      <c r="C73" s="230"/>
      <c r="D73" s="230"/>
      <c r="E73" s="230"/>
      <c r="F73" s="230"/>
    </row>
    <row r="74" spans="1:9" ht="33.75">
      <c r="A74" s="220" t="s">
        <v>238</v>
      </c>
      <c r="B74" s="241">
        <v>0.2</v>
      </c>
      <c r="C74" s="230"/>
      <c r="D74" s="230"/>
      <c r="E74" s="230"/>
      <c r="F74" s="230"/>
    </row>
    <row r="75" spans="1:9" ht="22.5">
      <c r="A75" s="220" t="s">
        <v>239</v>
      </c>
      <c r="B75" s="241">
        <v>0.1822</v>
      </c>
      <c r="C75" s="220"/>
      <c r="D75" s="230"/>
      <c r="E75" s="230"/>
      <c r="F75" s="230"/>
    </row>
    <row r="76" spans="1:9">
      <c r="A76" s="230"/>
      <c r="B76" s="230"/>
      <c r="C76" s="230"/>
      <c r="D76" s="230"/>
      <c r="E76" s="230"/>
      <c r="F76" s="230"/>
    </row>
    <row r="77" spans="1:9" ht="57">
      <c r="A77" s="242"/>
      <c r="B77" s="231" t="s">
        <v>192</v>
      </c>
      <c r="C77" s="231" t="s">
        <v>230</v>
      </c>
      <c r="D77" s="231" t="s">
        <v>229</v>
      </c>
      <c r="E77" s="242"/>
      <c r="F77" s="230"/>
      <c r="H77" s="243"/>
      <c r="I77" s="243"/>
    </row>
    <row r="78" spans="1:9" ht="22.5">
      <c r="A78" s="244" t="s">
        <v>240</v>
      </c>
      <c r="B78" s="241">
        <v>0.33150000000000002</v>
      </c>
      <c r="C78" s="245">
        <v>0.48480000000000001</v>
      </c>
      <c r="D78" s="245">
        <v>0.2452</v>
      </c>
      <c r="E78" s="246"/>
      <c r="F78" s="230"/>
    </row>
  </sheetData>
  <mergeCells count="4">
    <mergeCell ref="A2:H2"/>
    <mergeCell ref="A15:H16"/>
    <mergeCell ref="A26:H26"/>
    <mergeCell ref="E32:H3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8</vt:i4>
      </vt:variant>
    </vt:vector>
  </HeadingPairs>
  <TitlesOfParts>
    <vt:vector size="23" baseType="lpstr">
      <vt:lpstr>Introduction</vt:lpstr>
      <vt:lpstr>ViolencesPhysiques_Repères</vt:lpstr>
      <vt:lpstr>ViolencesPhysiques_Contexte</vt:lpstr>
      <vt:lpstr>ViolencesPhysiques_Auteurs</vt:lpstr>
      <vt:lpstr>ViolencesPhys_Prejudice&amp;Recours</vt:lpstr>
      <vt:lpstr>ViolencesPhysiques_Profil</vt:lpstr>
      <vt:lpstr>ViolencesSex_Repères&amp;Auteurs</vt:lpstr>
      <vt:lpstr>ViolencesSexuelles_Contexte</vt:lpstr>
      <vt:lpstr>ViolencesSex_Prejudice&amp;Recours</vt:lpstr>
      <vt:lpstr>ViolencesSexuelles_Profil</vt:lpstr>
      <vt:lpstr>ComplementsViols</vt:lpstr>
      <vt:lpstr>ComplementsViolencesConjugales</vt:lpstr>
      <vt:lpstr>ViolencesMénage_Repères&amp;Auteurs</vt:lpstr>
      <vt:lpstr>ViolencesMéna_Prejudice&amp;Recours</vt:lpstr>
      <vt:lpstr>ViolencesMénages_Profil</vt:lpstr>
      <vt:lpstr>'ViolencesMéna_Prejudice&amp;Recours'!Zone_d_impression</vt:lpstr>
      <vt:lpstr>ViolencesMénages_Profil!Zone_d_impression</vt:lpstr>
      <vt:lpstr>'ViolencesPhys_Prejudice&amp;Recours'!Zone_d_impression</vt:lpstr>
      <vt:lpstr>ViolencesPhysiques_Contexte!Zone_d_impression</vt:lpstr>
      <vt:lpstr>ViolencesPhysiques_Profil!Zone_d_impression</vt:lpstr>
      <vt:lpstr>'ViolencesSex_Prejudice&amp;Recours'!Zone_d_impression</vt:lpstr>
      <vt:lpstr>ViolencesSexuelles_Contexte!Zone_d_impression</vt:lpstr>
      <vt:lpstr>ViolencesSexuelles_Profil!Zone_d_impression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Greffet Admin</dc:creator>
  <cp:lastModifiedBy>TUGORES François</cp:lastModifiedBy>
  <dcterms:created xsi:type="dcterms:W3CDTF">2018-10-25T19:51:41Z</dcterms:created>
  <dcterms:modified xsi:type="dcterms:W3CDTF">2019-03-07T09:23:44Z</dcterms:modified>
</cp:coreProperties>
</file>